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Z:\MODELOS LEI 14.133\MODELOS REVISADOS PELO SETOR JURÍDICO\"/>
    </mc:Choice>
  </mc:AlternateContent>
  <xr:revisionPtr revIDLastSave="0" documentId="13_ncr:1_{ACCA2FEF-FFEC-42D9-8837-F0957B2E3A74}" xr6:coauthVersionLast="46" xr6:coauthVersionMax="46" xr10:uidLastSave="{00000000-0000-0000-0000-000000000000}"/>
  <bookViews>
    <workbookView xWindow="-120" yWindow="-120" windowWidth="29040" windowHeight="15840" tabRatio="318" xr2:uid="{00000000-000D-0000-FFFF-FFFF00000000}"/>
  </bookViews>
  <sheets>
    <sheet name="Mapa_comparativo" sheetId="1" r:id="rId1"/>
    <sheet name="INSTRUÇÕES DE UTILIZAÇÃO" sheetId="2" r:id="rId2"/>
  </sheets>
  <definedNames>
    <definedName name="_xlnm._FilterDatabase" localSheetId="0" hidden="1">Mapa_comparativo!$A$4:$P$34</definedName>
    <definedName name="_xlnm.Print_Area" localSheetId="0">Mapa_comparativo!$A$1:$P$37</definedName>
    <definedName name="OLE_LINK1" localSheetId="0">Mapa_comparativo!#REF!</definedName>
  </definedNames>
  <calcPr calcId="181029"/>
</workbook>
</file>

<file path=xl/calcChain.xml><?xml version="1.0" encoding="utf-8"?>
<calcChain xmlns="http://schemas.openxmlformats.org/spreadsheetml/2006/main">
  <c r="P17" i="1" l="1"/>
  <c r="P13" i="1"/>
  <c r="P9" i="1"/>
  <c r="P5" i="1"/>
  <c r="O17" i="1"/>
  <c r="O13" i="1"/>
  <c r="O9" i="1"/>
  <c r="O5" i="1"/>
  <c r="C35" i="1"/>
  <c r="N5" i="1"/>
  <c r="M20" i="1"/>
  <c r="M14" i="1"/>
  <c r="M9" i="1"/>
  <c r="M8" i="1"/>
  <c r="N9" i="1"/>
  <c r="N13" i="1"/>
  <c r="M15" i="1"/>
  <c r="N17" i="1"/>
  <c r="M7" i="1" l="1"/>
  <c r="M5" i="1"/>
  <c r="M6" i="1"/>
  <c r="M19" i="1"/>
  <c r="M11" i="1"/>
  <c r="M18" i="1"/>
  <c r="M17" i="1"/>
  <c r="M16" i="1"/>
  <c r="M13" i="1"/>
  <c r="M10" i="1"/>
  <c r="M12" i="1"/>
  <c r="P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Marcelo Souza</author>
  </authors>
  <commentList>
    <comment ref="J4" authorId="0" shapeId="0" xr:uid="{0E712F55-8EDB-4E9B-9FEF-87D991687C79}">
      <text>
        <r>
          <rPr>
            <b/>
            <sz val="11"/>
            <color indexed="81"/>
            <rFont val="Segoe UI"/>
            <family val="2"/>
          </rPr>
          <t>Cristiane:</t>
        </r>
        <r>
          <rPr>
            <sz val="11"/>
            <color indexed="81"/>
            <rFont val="Segoe UI"/>
            <family val="2"/>
          </rPr>
          <t xml:space="preserve">
1) Informar qual o inciso do </t>
        </r>
        <r>
          <rPr>
            <i/>
            <sz val="11"/>
            <color indexed="81"/>
            <rFont val="Segoe UI"/>
            <family val="2"/>
          </rPr>
          <t xml:space="preserve">Art. 5º da IN 65/2021 foi utilizado. Opções: I,II, III, IV e V.
</t>
        </r>
        <r>
          <rPr>
            <b/>
            <i/>
            <sz val="11"/>
            <color indexed="81"/>
            <rFont val="Segoe UI"/>
            <family val="2"/>
          </rPr>
          <t>Inciso I</t>
        </r>
        <r>
          <rPr>
            <i/>
            <sz val="11"/>
            <color indexed="81"/>
            <rFont val="Segoe UI"/>
            <family val="2"/>
          </rPr>
          <t xml:space="preserve"> - Banco de Preços, Painel de Preços e Comprasnet;
</t>
        </r>
        <r>
          <rPr>
            <b/>
            <i/>
            <sz val="11"/>
            <color indexed="81"/>
            <rFont val="Segoe UI"/>
            <family val="2"/>
          </rPr>
          <t xml:space="preserve">Inciso II </t>
        </r>
        <r>
          <rPr>
            <i/>
            <sz val="11"/>
            <color indexed="81"/>
            <rFont val="Segoe UI"/>
            <family val="2"/>
          </rPr>
          <t xml:space="preserve">- Contratações similares com outros órgãos, em execução ou conclúidos em até 01 ano anterior a data de pesquisa;
</t>
        </r>
        <r>
          <rPr>
            <b/>
            <i/>
            <sz val="11"/>
            <color indexed="81"/>
            <rFont val="Segoe UI"/>
            <family val="2"/>
          </rPr>
          <t>Inciso III</t>
        </r>
        <r>
          <rPr>
            <i/>
            <sz val="11"/>
            <color indexed="81"/>
            <rFont val="Segoe UI"/>
            <family val="2"/>
          </rPr>
          <t xml:space="preserve"> - Mídia especializada, sites específicos, com data e hora do acesso. 
</t>
        </r>
        <r>
          <rPr>
            <b/>
            <i/>
            <sz val="11"/>
            <color indexed="81"/>
            <rFont val="Segoe UI"/>
            <family val="2"/>
          </rPr>
          <t>Inciso IV - pesquisa com fornedores: mediante solicitação formal decotação, por meio de ofício ou e-mail, desde que seja apresentada justificativa da escolha desses fornecedores. 
Inciso V</t>
        </r>
        <r>
          <rPr>
            <i/>
            <sz val="11"/>
            <color indexed="81"/>
            <rFont val="Segoe UI"/>
            <family val="2"/>
          </rPr>
          <t xml:space="preserve"> - pesquisa na base nacional de notas fi scais eletrônicas, desde que a data das notas fi scaisesteja compreendida no período de até 1 (um) ano anterior à data de divulgação do edital.</t>
        </r>
        <r>
          <rPr>
            <i/>
            <sz val="11"/>
            <color indexed="81"/>
            <rFont val="Segoe UI"/>
            <family val="2"/>
          </rPr>
          <t xml:space="preserve">
</t>
        </r>
      </text>
    </comment>
  </commentList>
</comments>
</file>

<file path=xl/sharedStrings.xml><?xml version="1.0" encoding="utf-8"?>
<sst xmlns="http://schemas.openxmlformats.org/spreadsheetml/2006/main" count="122" uniqueCount="83">
  <si>
    <t>ITEM</t>
  </si>
  <si>
    <t>DESCRIÇÃO</t>
  </si>
  <si>
    <t>RAZÃO SOCIAL*</t>
  </si>
  <si>
    <t>CNPJ*</t>
  </si>
  <si>
    <t>DT. PESQ.*</t>
  </si>
  <si>
    <t>COTAÇÃO 1</t>
  </si>
  <si>
    <t>COTAÇÃO 2</t>
  </si>
  <si>
    <t>COTAÇÃO 3</t>
  </si>
  <si>
    <t>VALOR TOTAL DO FORNECEDOR</t>
  </si>
  <si>
    <t>VALOR MÉDIO TOTAL</t>
  </si>
  <si>
    <t>QUANT.</t>
  </si>
  <si>
    <t>UND.</t>
  </si>
  <si>
    <t>VALOR MÉDIO UNITÁRIO</t>
  </si>
  <si>
    <t>Data:</t>
  </si>
  <si>
    <t>VALOR UNT</t>
  </si>
  <si>
    <t>COTAÇÃO 4</t>
  </si>
  <si>
    <t>Responsável pela Pesquisa de Preços:</t>
  </si>
  <si>
    <t>---------------</t>
  </si>
  <si>
    <t>Lupa de mão com cabo, lente de vidro redonda com 90mm diâmetro.</t>
  </si>
  <si>
    <t>Trado holandês em aço inoxidável, para amostragem de solo, de 4', haste de 3/4' x 1m</t>
  </si>
  <si>
    <t>Lupa de mão, lente bifocal 2,5x de vidro redonda, com cabo, com 90mm diâmetro.</t>
  </si>
  <si>
    <t>Luminária de mesa articulável, com base redonda</t>
  </si>
  <si>
    <t>Link p/ IN:</t>
  </si>
  <si>
    <t>https://www.in.gov.br/en/web/dou/-/instrucao-normativa-seges-/me-n-65-de-7-de-julho-de-2021-330673635</t>
  </si>
  <si>
    <t>ANÁLISE CRÍTICA DE VALORES ORÇADOS</t>
  </si>
  <si>
    <r>
      <t xml:space="preserve">B) </t>
    </r>
    <r>
      <rPr>
        <sz val="11"/>
        <color rgb="FF000000"/>
        <rFont val="Calibri"/>
        <family val="2"/>
      </rPr>
      <t>Cite os itens que tiveram valores enquadrados no item acima (valor inexequível, inconsistente, etc) :</t>
    </r>
  </si>
  <si>
    <r>
      <rPr>
        <b/>
        <sz val="11"/>
        <color rgb="FF000000"/>
        <rFont val="Calibri"/>
        <family val="2"/>
      </rPr>
      <t>D)</t>
    </r>
    <r>
      <rPr>
        <sz val="11"/>
        <color rgb="FF000000"/>
        <rFont val="Calibri"/>
        <family val="2"/>
      </rPr>
      <t xml:space="preserve"> Os valores obtidos na pesquisa foram avaliados criticamente, no sentido de que suas médias não apresentam grandes variações, não comprometendo a estimativa do preço de referência, representando de forma satisfatória os preços praticados no mercado?  </t>
    </r>
    <r>
      <rPr>
        <b/>
        <sz val="11"/>
        <color rgb="FF000000"/>
        <rFont val="Calibri"/>
        <family val="2"/>
      </rPr>
      <t>SIM</t>
    </r>
    <r>
      <rPr>
        <sz val="11"/>
        <color rgb="FF000000"/>
        <rFont val="Calibri"/>
        <family val="2"/>
      </rPr>
      <t xml:space="preserve"> ( )   ( ) </t>
    </r>
    <r>
      <rPr>
        <b/>
        <sz val="11"/>
        <color rgb="FF000000"/>
        <rFont val="Calibri"/>
        <family val="2"/>
      </rPr>
      <t>NÃO</t>
    </r>
  </si>
  <si>
    <t>Planilha de cotações, justificativa e análise crítica de preços</t>
  </si>
  <si>
    <t>I</t>
  </si>
  <si>
    <r>
      <rPr>
        <b/>
        <sz val="11"/>
        <color rgb="FF000000"/>
        <rFont val="Calibri"/>
        <family val="2"/>
      </rPr>
      <t>1)</t>
    </r>
    <r>
      <rPr>
        <sz val="11"/>
        <color indexed="8"/>
        <rFont val="Calibri"/>
        <family val="2"/>
        <charset val="1"/>
      </rPr>
      <t xml:space="preserve"> Art. 5º da IN 65/2021. Opções: I,II, III, IV e V.</t>
    </r>
  </si>
  <si>
    <t>Declaro para todos os fins de direito, que realizei pesquisa de preços para futura aquisição/contratação dos itens presentes neste processo licitatório, que o preço de referência foi formado nos ditames da INSTRUÇÃO NORMATIVA SEGES/ME Nº 65/2021, conforme o artigo 5º e seus incisos, devidamente apontados na planilha acima.
Assim, afirmo que me responsabilizo pelo levantamento dos preços de acordo com a descrição dos itens.</t>
  </si>
  <si>
    <t>VALOR TOTAL ESTIMADO</t>
  </si>
  <si>
    <r>
      <t xml:space="preserve">C) </t>
    </r>
    <r>
      <rPr>
        <sz val="11"/>
        <color rgb="FF000000"/>
        <rFont val="Calibri"/>
        <family val="2"/>
      </rPr>
      <t>Cite o(s) item(ns) e descreva os critérios fundamentados utilizados para desconsideração dos valores inexequíveis, inconsistentes ou excessivamente elevados.</t>
    </r>
    <r>
      <rPr>
        <b/>
        <sz val="11"/>
        <color indexed="8"/>
        <rFont val="Calibri"/>
        <family val="2"/>
      </rPr>
      <t xml:space="preserve">
</t>
    </r>
  </si>
  <si>
    <t>Art. 5º A pesquisa de preços para fins de determinação do preço estimado em processo licitatório para a aquisição de bens e contratação de serviços em geral será realizada mediante a utilização dos seguintes parâmetros, empregados de forma combinada ou não:</t>
  </si>
  <si>
    <t>I - composição de custos unitários menores ou iguais à mediana do item correspondente nos sistemas oficiais de governo, como Painel de Preços ou banco de preços em saúde, observado o índice de atualização de preços correspondente;</t>
  </si>
  <si>
    <t>II - contratações similares feitas pela Administração Pública, em execução ou concluídas no período de 1 (um) ano anterior à data da pesquisa de preços, inclusive mediante sistema de registro de preços, observado o índice de atualização de preços correspondente;</t>
  </si>
  <si>
    <t>III - dados de pesquisa publicada em mídia especializada, de tabela de referência formalmente aprovada pelo Poder Executivo federal e de sítios eletrônicos especializados ou de domínio amplo, desde que atualizados no momento da pesquisa e compreendidos no intervalo de até 6 (seis) meses de antecedência da data de divulgação do edital, contendo a data e a hora de acesso;</t>
  </si>
  <si>
    <t>IV pesquisa direta com, no mínimo, 3 (três) fornecedores, mediante solicitação formal de cotação, por meio de ofício ou e-mail, desde que seja apresentada justificativa da escolha desses fornecedores e que não tenham sido obtidos os orçamentos com mais de 6 (seis) meses de antecedência da data de divulgação do edital; ou</t>
  </si>
  <si>
    <t>V - pesquisa na base nacional de notas fiscais eletrônicas, desde que a data das notas fiscais esteja compreendida no período de até 1 (um) ano anterior à data de divulgação do edital, conforme disposto no Caderno de Logística, elaborado pela Secretaria de Gestão da Secretaria Especial de Desburocratização, Gestão e Governo Digital do Ministério da Economia.</t>
  </si>
  <si>
    <t>§ 1º Deverão ser priorizados os parâmetros estabelecidos nos incisos I e II, devendo, em caso de impossibilidade, apresentar justificativa nos autos.</t>
  </si>
  <si>
    <t>§ 3º Excepcionalmente, será admitido o preço estimado com base em orçamento fora do prazo estipulado no inciso II do caput, desde que devidamente justificado nos autos pelo agente responsável e observado o índice de atualização de preços correspondente.</t>
  </si>
  <si>
    <t>Critério prioritário - quando não for utilizado esse critério deve-se justificar o motivo</t>
  </si>
  <si>
    <t>O prazo de reposta da solicitação de orçamento ficará a critério do setor requisitante, o qual deve avaliar a complexidade do objeto para então determinar o prazo. Exemplo, não é condizente determinar prazo de 01 dia útil para retorno de proposta de orçamento de 300 lotes de medicamento, bem como, não é viável conceder 15 dias úteis para retorno de proposta de orçamento, pq prazos muito extensos podem deixar o valor médio do edital com preços fora de mercado.</t>
  </si>
  <si>
    <t xml:space="preserve">Pessoal, conforme determina a legislação as propostas devem conter os requisitos mencionados no §2º, ou seja, na abertura do processo, quando da análise dos documentose pelo setor de licitações, as propostas que não estiverem de acordo com as determinações legais serão REJEITADAS e DEVOLVIDAS ao setor requisitante. </t>
  </si>
  <si>
    <t>Quando utilizar esse critério DEVERÁ ser JUSTIFICADO POR QUAL MOTIVO NÃO FORAM UTILIZADOS OS CRITÉRIOS PRIORITÁRIO, E TAMBÉM JUSTIFICAR A ESCOLHA DOS FORNECEDORES. A solicitação de orçamento deve ser formal, ou seja, a solicitação deve ser encaminhada para empresa via e-mail, com todas as informações pertinentes: objeto da licitação, prazos de execução, etc. Caso tenha o termo de referência, este pode ser encaminhado junto ao pedido de orçamento para que a empresa tenha conhecimento do objeto por completo</t>
  </si>
  <si>
    <r>
      <rPr>
        <b/>
        <sz val="11"/>
        <color rgb="FFFF0000"/>
        <rFont val="Calibri"/>
        <family val="2"/>
      </rPr>
      <t>IMPORTANTE</t>
    </r>
    <r>
      <rPr>
        <sz val="11"/>
        <color indexed="8"/>
        <rFont val="Calibri"/>
        <family val="2"/>
      </rPr>
      <t xml:space="preserve">: deve ser determinado o prazo de resposta para empresa: exemplo: prazo para retorno da proposta em até 03 dias úteis. </t>
    </r>
  </si>
  <si>
    <r>
      <rPr>
        <b/>
        <sz val="11"/>
        <color rgb="FFFF0000"/>
        <rFont val="Calibri"/>
        <family val="2"/>
      </rPr>
      <t>§ 2º Quando a pesquisa de preços for realizada com fornecedores, nos termos do inciso IV, deverá ser observado:</t>
    </r>
    <r>
      <rPr>
        <sz val="11"/>
        <color rgb="FFFF0000"/>
        <rFont val="Calibri"/>
        <family val="2"/>
        <charset val="1"/>
      </rPr>
      <t xml:space="preserve">   I - prazo de resposta conferido ao fornecedor compatível com a complexidade do objeto a ser licitado;                        II - obtenção de propostas formais, contendo, no mínimo:                                                                                                                       a) descrição do objeto, valor unitário e total;                                                                                                                                             b) número do Cadastro de Pessoa Física - CPF ou do Cadastro Nacional de Pessoa Jurídica - CNPJ do proponente;    c) endereços físico e eletrônico e telefone de contato;                                                                                                                         d) data de emissão; e                                                                                                                                                                                            e) nome completo e identificação do responsável.</t>
    </r>
  </si>
  <si>
    <r>
      <t xml:space="preserve">III - informação aos fornecedores das características da contratação contidas no art. 4º, com vistas à melhor caracterização das condições comerciais praticadas para o objeto a ser contratado; e
</t>
    </r>
    <r>
      <rPr>
        <b/>
        <sz val="11"/>
        <color indexed="8"/>
        <rFont val="Calibri"/>
        <family val="2"/>
      </rPr>
      <t>IV - registro, nos autos do processo da contratação correspondente, da relação de fornecedores que foram consultados e não enviaram propostas como resposta à solicitação de que trata o inciso IV do caput.</t>
    </r>
  </si>
  <si>
    <r>
      <rPr>
        <b/>
        <sz val="11"/>
        <color rgb="FFFF0000"/>
        <rFont val="Calibri"/>
        <family val="2"/>
      </rPr>
      <t xml:space="preserve">ATENÇÃO: </t>
    </r>
    <r>
      <rPr>
        <b/>
        <sz val="11"/>
        <color indexed="8"/>
        <rFont val="Calibri"/>
        <family val="2"/>
      </rPr>
      <t>deve ser registrado no seu mapa todas as empresas que foram consultadas e não enviaram propostas, pois isso vai demonstra que a pesquisa foi feita amplamente.</t>
    </r>
  </si>
  <si>
    <t>IN - 65/2021 -  Art. 5º da IN 65/2021. Opções: I,II, III, IV e V.</t>
  </si>
  <si>
    <t>LEI 14.133 - ART. 23</t>
  </si>
  <si>
    <t>Art. 23. O valor previamente estimado da contratação deverá ser compatível com os valores praticados pelo mercado, considerados os preços constantes de bancos de dados públicos e as quantidades a serem contratadas, observadas a potencial economia de escala e as peculiaridades do local de execução do objeto.</t>
  </si>
  <si>
    <r>
      <t>§ 1º No processo licitatório para aquisição de bens e contratação de serviços em geral, conforme regulamento, o valor estimado será definido com base no melhor preço aferido por meio da</t>
    </r>
    <r>
      <rPr>
        <sz val="11"/>
        <color rgb="FFFF0000"/>
        <rFont val="Calibri"/>
        <family val="2"/>
      </rPr>
      <t xml:space="preserve"> utilização dos seguintes parâmetros, adotados de forma combinada ou não:</t>
    </r>
    <r>
      <rPr>
        <sz val="11"/>
        <color indexed="8"/>
        <rFont val="Calibri"/>
        <family val="2"/>
        <charset val="1"/>
      </rPr>
      <t xml:space="preserve">
I - composição de custos unitários menores ou iguais à mediana do item correspondente no painel para consulta de preços ou no banco de preços em saúde disponíveis no Portal Nacional de Contratações Públicas (PNCP);
II - contratações similares feitas pela Administração Pública, em execução ou concluídas no período de 1 (um) ano anterior à data da pesquisa de preços, inclusive mediante sistema de registro de preços, observado o índice de atualização de preços correspondente;
III - utilização de dados de pesquisa publicada em mídia especializada, de tabela de referência formalmente aprovada pelo Poder Executivo federal e de sítios eletrônicos especializados ou de domínio amplo, desde que contenham a data e hora de acesso;
</t>
    </r>
    <r>
      <rPr>
        <sz val="11"/>
        <color rgb="FFFF0000"/>
        <rFont val="Calibri"/>
        <family val="2"/>
      </rPr>
      <t>IV - pesquisa direta com no mínimo 3 (três) fornecedores, mediante solicitação formal de cotação, desde que seja apresentada justificativa da escolha desses fornecedores e que não tenham sido obtidos os orçamentos com mais de 6 (seis) meses de antecedência da data de divulgação do edital;</t>
    </r>
    <r>
      <rPr>
        <sz val="11"/>
        <color indexed="8"/>
        <rFont val="Calibri"/>
        <family val="2"/>
        <charset val="1"/>
      </rPr>
      <t xml:space="preserve">
V - pesquisa na base nacional de notas fiscais eletrônicas, na forma de regulamento.
§ 2º No processo licitatório para contratação de obras e serviços de engenharia, conforme regulamento, o valor estimado, acrescido do percentual de Benefícios e Despesas Indiretas (BDI) de referência e dos Encargos Sociais (ES) cabíveis, será definido por meio da utilização de parâmetros na seguinte ordem:
I - composição de custos unitários menores ou iguais à mediana do item correspondente do Sistema de Custos Referenciais de Obras (Sicro), para serviços e obras de infraestrutura de transportes, ou do Sistema Nacional de Pesquisa de Custos e Índices de Construção Civil (Sinapi), para as demais obras e serviços de engenharia;
II - utilização de dados de pesquisa publicada em mídia especializada, de tabela de referência formalmente aprovada pelo Poder Executivo federal e de sítios eletrônicos especializados ou de domínio amplo, desde que contenham a data e a hora de acesso;
III - contratações similares feitas pela Administração Pública, em execução ou concluídas no período de 1 (um) ano anterior à data da pesquisa de preços, observado o índice de atualização de preços correspondente;
IV - pesquisa na base nacional de notas fiscais eletrônicas, na forma de regulamento.
§ 3º Nas contratações realizadas por Municípios, Estados e Distrito Federal, desde que não envolvam recursos da União, o valor previamente estimado da contratação, a que se refere o caput deste artigo, poderá ser definido por meio da utilização de outros sistemas de custos adotados pelo respectivo ente federativo.
</t>
    </r>
    <r>
      <rPr>
        <sz val="11"/>
        <color rgb="FFFF0000"/>
        <rFont val="Calibri"/>
        <family val="2"/>
      </rPr>
      <t>§ 4º Nas contratações diretas por inexigibilidade ou por dispensa, quando não for possível estimar o valor do objeto na forma estabelecida nos §§ 1º, 2º e 3º deste artigo, o contratado deverá comprovar previamente que os preços estão em conformidade com os praticados em contratações semelhantes de objetos de mesma natureza, por meio da apresentação de notas fiscais emitidas para outros contratantes no período de até 1 (um) ano anterior à data da contratação pela Administração, ou por outro meio idôneo.</t>
    </r>
  </si>
  <si>
    <r>
      <t xml:space="preserve">A) </t>
    </r>
    <r>
      <rPr>
        <sz val="11"/>
        <color rgb="FF000000"/>
        <rFont val="Calibri"/>
        <family val="2"/>
      </rPr>
      <t xml:space="preserve">Alguma cotação foi desconsiderada por ser julgada com valor inexequível, inconsistente ou excessivamente elevado?    </t>
    </r>
    <r>
      <rPr>
        <b/>
        <sz val="11"/>
        <color rgb="FF000000"/>
        <rFont val="Calibri"/>
        <family val="2"/>
      </rPr>
      <t xml:space="preserve"> SIM </t>
    </r>
    <r>
      <rPr>
        <sz val="11"/>
        <color rgb="FF000000"/>
        <rFont val="Calibri"/>
        <family val="2"/>
      </rPr>
      <t xml:space="preserve">( )   ( ) </t>
    </r>
    <r>
      <rPr>
        <b/>
        <sz val="11"/>
        <color rgb="FF000000"/>
        <rFont val="Calibri"/>
        <family val="2"/>
      </rPr>
      <t xml:space="preserve">NÃO    </t>
    </r>
  </si>
  <si>
    <t>FUNCIONÁRIO
XXXXXXXXXX - MATRÍCULA: XXXX</t>
  </si>
  <si>
    <r>
      <t xml:space="preserve">PARÂMETRO DE PESQUISA </t>
    </r>
    <r>
      <rPr>
        <b/>
        <vertAlign val="superscript"/>
        <sz val="9"/>
        <color indexed="8"/>
        <rFont val="Calibri"/>
        <family val="2"/>
        <charset val="1"/>
      </rPr>
      <t>(1)</t>
    </r>
  </si>
  <si>
    <t>LOTE</t>
  </si>
  <si>
    <t>PAINEL DE PREÇOS</t>
  </si>
  <si>
    <t>COMPRASNET</t>
  </si>
  <si>
    <t>IV</t>
  </si>
  <si>
    <t>a desconsideração dos valores deve ser justificada no mapa de preços</t>
  </si>
  <si>
    <t>Significa que, quando usar somente o Banco de preços de Saúde e o Painel de preços, para obter os 03 orçamentos, o seu valor médio final do item não pode ser superior ao valor da MEDIANA obtida nesses meios.</t>
  </si>
  <si>
    <r>
      <rPr>
        <b/>
        <sz val="11"/>
        <color rgb="FFFF0000"/>
        <rFont val="Calibri"/>
        <family val="2"/>
      </rPr>
      <t>IMPORTANTE</t>
    </r>
    <r>
      <rPr>
        <sz val="11"/>
        <color indexed="8"/>
        <rFont val="Calibri"/>
        <family val="2"/>
      </rPr>
      <t>: § 6º Quando o preço estimado for obtido com base única no inciso I do art. 5º, o valor não poderá ser superior à mediana do item nos sistemas consultados.</t>
    </r>
    <r>
      <rPr>
        <b/>
        <sz val="11"/>
        <color indexed="8"/>
        <rFont val="Calibri"/>
        <family val="2"/>
      </rPr>
      <t xml:space="preserve"> </t>
    </r>
    <r>
      <rPr>
        <b/>
        <sz val="11"/>
        <color rgb="FFFF0000"/>
        <rFont val="Calibri"/>
        <family val="2"/>
      </rPr>
      <t>---&gt;</t>
    </r>
  </si>
  <si>
    <r>
      <rPr>
        <b/>
        <sz val="14"/>
        <rFont val="Calibri"/>
        <family val="2"/>
      </rPr>
      <t>QUANTAS AMOSTRAR DE PREÇOS PRECISO COLHER?</t>
    </r>
    <r>
      <rPr>
        <sz val="14"/>
        <color indexed="8"/>
        <rFont val="Calibri"/>
        <family val="2"/>
      </rPr>
      <t xml:space="preserve"> O calculo (método matemático) deve ser feito sobre conjunto</t>
    </r>
    <r>
      <rPr>
        <b/>
        <sz val="14"/>
        <color indexed="8"/>
        <rFont val="Calibri"/>
        <family val="2"/>
      </rPr>
      <t xml:space="preserve"> de 3 ou mais preços</t>
    </r>
    <r>
      <rPr>
        <sz val="14"/>
        <color indexed="8"/>
        <rFont val="Calibri"/>
        <family val="2"/>
      </rPr>
      <t xml:space="preserve">. </t>
    </r>
    <r>
      <rPr>
        <sz val="14"/>
        <color rgb="FFFF0000"/>
        <rFont val="Calibri"/>
        <family val="2"/>
      </rPr>
      <t xml:space="preserve">Menos que 3 preços somente de forma excepcional, </t>
    </r>
    <r>
      <rPr>
        <b/>
        <sz val="14"/>
        <color rgb="FFFF0000"/>
        <rFont val="Calibri"/>
        <family val="2"/>
      </rPr>
      <t xml:space="preserve">justificado nos autos pelo gestor responsável e aprovado pela autoridade competente. </t>
    </r>
  </si>
  <si>
    <r>
      <rPr>
        <b/>
        <sz val="11"/>
        <color indexed="8"/>
        <rFont val="Calibri"/>
        <family val="2"/>
      </rPr>
      <t>Metodologia para obtenção do preço estimado</t>
    </r>
    <r>
      <rPr>
        <sz val="11"/>
        <color indexed="8"/>
        <rFont val="Calibri"/>
        <family val="2"/>
        <charset val="1"/>
      </rPr>
      <t xml:space="preserve">
Art. 6º Serão utilizados, como métodos para obtenção do preço estimado, a média, a mediana ou o menor dos valores obtidos na pesquisa de preços, desde que o cálculo incida sobre um conjunto de três ou mais preços, oriundos de um ou mais dos parâmetros de que trata o art. 5º, desconsiderados os valores inexequíveis, inconsistentes e os excessivamente elevados.</t>
    </r>
  </si>
  <si>
    <r>
      <t xml:space="preserve">§ 1º Poderão ser utilizados outros critérios ou métodos, desde que devidamente justificados nos autos pelo gestor responsável e aprovados pela autoridade competente. 
§ 2º Com base no tratamento de que trata o caput, o preço estimado da contratação poderá ser obtido, ainda, acrescentando ou subtraindo determinado percentual, de forma a aliar a atratividade do mercado e mitigar o risco de sobrepreço. 
</t>
    </r>
    <r>
      <rPr>
        <sz val="11"/>
        <color rgb="FFFF0000"/>
        <rFont val="Calibri"/>
        <family val="2"/>
      </rPr>
      <t xml:space="preserve">§ 3º Para desconsideração dos valores inexequíveis, inconsistentes ou excessivamente elevados, deverão ser adotados critérios fundamentados e descritos no processo administrativo. </t>
    </r>
    <r>
      <rPr>
        <sz val="11"/>
        <color indexed="8"/>
        <rFont val="Calibri"/>
        <family val="2"/>
        <charset val="1"/>
      </rPr>
      <t xml:space="preserve">
§ 4º Os preços coletados devem ser analisados de forma crítica, em especial, quando houver grande variação entre os valores apresentados. 
§ 5º Excepcionalmente, será admitida a determinação de preço estimado com base em menos de três preços, desde que devidamente justificada nos autos pelo gestor responsável e aprovada pela autoridade competente. 
</t>
    </r>
    <r>
      <rPr>
        <sz val="11"/>
        <color rgb="FFFF0000"/>
        <rFont val="Calibri"/>
        <family val="2"/>
      </rPr>
      <t>§ 6º Quando o preço estimado for obtido com base única no inciso I do art. 5º, o valor não poderá ser superior à mediana do item nos sistemas consultados</t>
    </r>
    <r>
      <rPr>
        <sz val="11"/>
        <color indexed="8"/>
        <rFont val="Calibri"/>
        <family val="2"/>
        <charset val="1"/>
      </rPr>
      <t>.</t>
    </r>
  </si>
  <si>
    <r>
      <rPr>
        <b/>
        <sz val="11"/>
        <color indexed="8"/>
        <rFont val="Calibri"/>
        <family val="2"/>
      </rPr>
      <t>METODOLOGIAS OU CRITÉRIOS PARA CHEGAR AO VALOR ESTIMADO:</t>
    </r>
    <r>
      <rPr>
        <sz val="11"/>
        <color indexed="8"/>
        <rFont val="Calibri"/>
        <family val="2"/>
        <charset val="1"/>
      </rPr>
      <t xml:space="preserve">
São metodologias ou critérios que você vai utilizar para chegar ao valor estimado:
</t>
    </r>
    <r>
      <rPr>
        <b/>
        <sz val="11"/>
        <color indexed="8"/>
        <rFont val="Calibri"/>
        <family val="2"/>
      </rPr>
      <t xml:space="preserve">1 – Média
2 – Mediana
3 – Menor valor   </t>
    </r>
    <r>
      <rPr>
        <sz val="11"/>
        <color indexed="8"/>
        <rFont val="Calibri"/>
        <family val="2"/>
        <charset val="1"/>
      </rPr>
      <t xml:space="preserve">                                                                                        o preço estimado da contratação poderá ser obtido, ainda, acrescentando ou subtraindo determinado percentual, de forma a aliar a atratividade do mercado e mitigar o risco de sobrepreço (§ 2º , ART. 6 º)</t>
    </r>
  </si>
  <si>
    <r>
      <rPr>
        <b/>
        <sz val="11"/>
        <color indexed="8"/>
        <rFont val="Calibri"/>
        <family val="2"/>
      </rPr>
      <t>A DECISÃO PELO MENOR PREÇO</t>
    </r>
    <r>
      <rPr>
        <sz val="11"/>
        <color indexed="8"/>
        <rFont val="Calibri"/>
        <family val="2"/>
        <charset val="1"/>
      </rPr>
      <t xml:space="preserve">
É indicada a sua adoção diante de objetos em que exista restrição de competição no mercado, ou seja, baixa competição, onde pouquíssimas empresas executam o objeto.</t>
    </r>
  </si>
  <si>
    <t>CÓDIGO BR</t>
  </si>
  <si>
    <r>
      <t xml:space="preserve">OBS: O sistema Banco de Preços se equipara ao Painel de Preços, pois possibilita a busca e filtragem das licitações dos diversos órgãos e entidades públicas, porém com um sistema mais fácil e intuitivo para geração do preço de referência. </t>
    </r>
    <r>
      <rPr>
        <b/>
        <sz val="10"/>
        <color indexed="8"/>
        <rFont val="Calibri"/>
        <family val="2"/>
      </rPr>
      <t>Utilizar o valor da MEDIANA quando da consulta ao Painel de Preços e BPS.</t>
    </r>
    <r>
      <rPr>
        <sz val="10"/>
        <color indexed="8"/>
        <rFont val="Calibri"/>
        <family val="2"/>
      </rPr>
      <t xml:space="preserve"> </t>
    </r>
  </si>
  <si>
    <t>COTAÇÕES</t>
  </si>
  <si>
    <r>
      <rPr>
        <b/>
        <sz val="11"/>
        <color rgb="FF000000"/>
        <rFont val="Calibri"/>
        <family val="2"/>
      </rPr>
      <t>F)</t>
    </r>
    <r>
      <rPr>
        <sz val="11"/>
        <color rgb="FF000000"/>
        <rFont val="Calibri"/>
        <family val="2"/>
      </rPr>
      <t xml:space="preserve"> Outras informações relacionadas as cotações: </t>
    </r>
    <r>
      <rPr>
        <sz val="11"/>
        <color rgb="FFFF0000"/>
        <rFont val="Calibri"/>
        <family val="2"/>
      </rPr>
      <t>(Ex.: relatar as empresas que não retornaram as solicitações de orçamento; justificar a escolha dos fornecedores para as solicitações de orçamento)</t>
    </r>
  </si>
  <si>
    <r>
      <rPr>
        <b/>
        <sz val="11"/>
        <color rgb="FF000000"/>
        <rFont val="Calibri"/>
        <family val="2"/>
      </rPr>
      <t xml:space="preserve">E) </t>
    </r>
    <r>
      <rPr>
        <sz val="11"/>
        <color rgb="FF000000"/>
        <rFont val="Calibri"/>
        <family val="2"/>
      </rPr>
      <t xml:space="preserve">Justificar a </t>
    </r>
    <r>
      <rPr>
        <b/>
        <u/>
        <sz val="11"/>
        <color rgb="FF000000"/>
        <rFont val="Calibri"/>
        <family val="2"/>
      </rPr>
      <t>escolha dos fornecedores</t>
    </r>
    <r>
      <rPr>
        <sz val="11"/>
        <color rgb="FF000000"/>
        <rFont val="Calibri"/>
        <family val="2"/>
      </rPr>
      <t xml:space="preserve"> para cotação de preços: </t>
    </r>
  </si>
  <si>
    <t>Cascavel/PR</t>
  </si>
  <si>
    <t>ATA DE REGISTRO DE PREÇOS - PREF. CASCAVEL ANO 2022</t>
  </si>
  <si>
    <t>II</t>
  </si>
  <si>
    <t>BANCO DE PREÇOS SAÚDE (BPS)</t>
  </si>
  <si>
    <t>--------------</t>
  </si>
  <si>
    <t>----------------</t>
  </si>
  <si>
    <t>ATA Nº 55/2022</t>
  </si>
  <si>
    <t>ARREDONDAMENTO</t>
  </si>
  <si>
    <t>MÉDIA DE VALORES FORNECEDORES</t>
  </si>
  <si>
    <t>NÃO SE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</si>
</sst>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 #,##0.00;[Red]\-&quot;R$&quot;\ #,##0.00"/>
    <numFmt numFmtId="164" formatCode="&quot;R$&quot;\ #,##0.00"/>
    <numFmt numFmtId="165" formatCode="[$-F800]dddd\,\ mmmm\ dd\,\ yyyy"/>
  </numFmts>
  <fonts count="42" x14ac:knownFonts="1">
    <font>
      <sz val="11"/>
      <color indexed="8"/>
      <name val="Calibri"/>
      <family val="2"/>
      <charset val="1"/>
    </font>
    <font>
      <b/>
      <sz val="15"/>
      <color indexed="8"/>
      <name val="Calibri"/>
      <family val="2"/>
      <charset val="1"/>
    </font>
    <font>
      <b/>
      <sz val="8"/>
      <color indexed="8"/>
      <name val="Calibri"/>
      <family val="2"/>
      <charset val="1"/>
    </font>
    <font>
      <sz val="8"/>
      <color indexed="8"/>
      <name val="Calibri"/>
      <family val="2"/>
      <charset val="1"/>
    </font>
    <font>
      <u/>
      <sz val="11"/>
      <color indexed="12"/>
      <name val="Calibri"/>
      <family val="2"/>
      <charset val="1"/>
    </font>
    <font>
      <u/>
      <sz val="8"/>
      <color indexed="12"/>
      <name val="Calibri"/>
      <family val="2"/>
      <charset val="1"/>
    </font>
    <font>
      <sz val="8"/>
      <color indexed="8"/>
      <name val="Calibri"/>
      <family val="2"/>
      <scheme val="minor"/>
    </font>
    <font>
      <sz val="11"/>
      <color indexed="8"/>
      <name val="Calibri"/>
      <family val="2"/>
      <scheme val="minor"/>
    </font>
    <font>
      <b/>
      <sz val="10"/>
      <color indexed="8"/>
      <name val="Calibri"/>
      <family val="2"/>
    </font>
    <font>
      <b/>
      <sz val="11"/>
      <color rgb="FF000000"/>
      <name val="Calibri"/>
      <family val="2"/>
    </font>
    <font>
      <sz val="11"/>
      <color indexed="8"/>
      <name val="Calibri"/>
      <family val="2"/>
    </font>
    <font>
      <b/>
      <sz val="11"/>
      <color indexed="8"/>
      <name val="Calibri"/>
      <family val="2"/>
    </font>
    <font>
      <sz val="11"/>
      <color rgb="FF000000"/>
      <name val="Calibri"/>
      <family val="2"/>
    </font>
    <font>
      <b/>
      <sz val="12"/>
      <color theme="0"/>
      <name val="Calibri"/>
      <family val="2"/>
    </font>
    <font>
      <sz val="8"/>
      <color rgb="FFFF0000"/>
      <name val="Calibri"/>
      <family val="2"/>
    </font>
    <font>
      <sz val="10"/>
      <color indexed="8"/>
      <name val="Calibri"/>
      <family val="2"/>
    </font>
    <font>
      <sz val="7"/>
      <color indexed="8"/>
      <name val="Arial"/>
      <family val="2"/>
    </font>
    <font>
      <b/>
      <sz val="11"/>
      <color indexed="81"/>
      <name val="Segoe UI"/>
      <family val="2"/>
    </font>
    <font>
      <sz val="11"/>
      <color indexed="81"/>
      <name val="Segoe UI"/>
      <family val="2"/>
    </font>
    <font>
      <i/>
      <sz val="11"/>
      <color indexed="81"/>
      <name val="Segoe UI"/>
      <family val="2"/>
    </font>
    <font>
      <sz val="11"/>
      <color rgb="FFFF0000"/>
      <name val="Calibri"/>
      <family val="2"/>
      <charset val="1"/>
    </font>
    <font>
      <b/>
      <sz val="11"/>
      <color rgb="FFFF0000"/>
      <name val="Calibri"/>
      <family val="2"/>
    </font>
    <font>
      <sz val="11"/>
      <color rgb="FFFF0000"/>
      <name val="Calibri"/>
      <family val="2"/>
    </font>
    <font>
      <b/>
      <sz val="14"/>
      <color indexed="8"/>
      <name val="Calibri"/>
      <family val="2"/>
    </font>
    <font>
      <sz val="14"/>
      <color indexed="8"/>
      <name val="Calibri"/>
      <family val="2"/>
    </font>
    <font>
      <b/>
      <sz val="22"/>
      <color indexed="8"/>
      <name val="Calibri"/>
      <family val="2"/>
    </font>
    <font>
      <b/>
      <sz val="9"/>
      <color indexed="8"/>
      <name val="Calibri"/>
      <family val="2"/>
      <charset val="1"/>
    </font>
    <font>
      <b/>
      <sz val="9"/>
      <color indexed="8"/>
      <name val="Calibri"/>
      <family val="2"/>
      <scheme val="minor"/>
    </font>
    <font>
      <b/>
      <vertAlign val="superscript"/>
      <sz val="9"/>
      <color indexed="8"/>
      <name val="Calibri"/>
      <family val="2"/>
      <charset val="1"/>
    </font>
    <font>
      <b/>
      <sz val="9"/>
      <color rgb="FF000000"/>
      <name val="Calibri"/>
      <family val="2"/>
      <scheme val="minor"/>
    </font>
    <font>
      <b/>
      <sz val="14"/>
      <color rgb="FFFF0000"/>
      <name val="Calibri"/>
      <family val="2"/>
    </font>
    <font>
      <sz val="14"/>
      <color rgb="FFFF0000"/>
      <name val="Calibri"/>
      <family val="2"/>
    </font>
    <font>
      <b/>
      <sz val="14"/>
      <name val="Calibri"/>
      <family val="2"/>
    </font>
    <font>
      <sz val="9"/>
      <color rgb="FFFF0000"/>
      <name val="Calibri"/>
      <family val="2"/>
      <charset val="1"/>
    </font>
    <font>
      <sz val="9"/>
      <color rgb="FFFF0000"/>
      <name val="Arial"/>
      <family val="2"/>
      <charset val="1"/>
    </font>
    <font>
      <sz val="9"/>
      <color rgb="FFFF0000"/>
      <name val="Calibri"/>
      <family val="2"/>
      <scheme val="minor"/>
    </font>
    <font>
      <sz val="9"/>
      <color rgb="FFFF0000"/>
      <name val="Calibri"/>
      <family val="2"/>
    </font>
    <font>
      <b/>
      <sz val="8"/>
      <color rgb="FFFF0000"/>
      <name val="Calibri"/>
      <family val="2"/>
      <charset val="1"/>
    </font>
    <font>
      <b/>
      <sz val="12"/>
      <color rgb="FFFF0000"/>
      <name val="Calibri"/>
      <family val="2"/>
    </font>
    <font>
      <b/>
      <sz val="18"/>
      <color indexed="8"/>
      <name val="Calibri"/>
      <family val="2"/>
      <charset val="1"/>
    </font>
    <font>
      <b/>
      <i/>
      <sz val="11"/>
      <color indexed="81"/>
      <name val="Segoe UI"/>
      <family val="2"/>
    </font>
    <font>
      <b/>
      <u/>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4" fillId="0" borderId="0"/>
  </cellStyleXfs>
  <cellXfs count="128">
    <xf numFmtId="0" fontId="0" fillId="0" borderId="0" xfId="0"/>
    <xf numFmtId="0" fontId="1" fillId="0" borderId="0" xfId="0" applyFont="1" applyAlignment="1" applyProtection="1">
      <alignment vertical="center"/>
      <protection locked="0"/>
    </xf>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6"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0" fontId="3" fillId="0" borderId="0" xfId="0" applyFont="1" applyProtection="1">
      <protection locked="0"/>
    </xf>
    <xf numFmtId="0" fontId="2" fillId="0" borderId="0" xfId="0" applyFont="1" applyAlignment="1" applyProtection="1">
      <alignment horizontal="center" vertical="center"/>
      <protection locked="0"/>
    </xf>
    <xf numFmtId="0" fontId="5" fillId="0" borderId="0" xfId="1" applyFont="1" applyProtection="1">
      <protection locked="0"/>
    </xf>
    <xf numFmtId="4" fontId="3" fillId="0" borderId="0" xfId="0" applyNumberFormat="1" applyFont="1" applyAlignment="1" applyProtection="1">
      <alignment horizontal="center"/>
      <protection locked="0"/>
    </xf>
    <xf numFmtId="0" fontId="3" fillId="0" borderId="0" xfId="0" applyFont="1" applyAlignment="1" applyProtection="1">
      <alignment horizontal="center" vertical="center"/>
      <protection locked="0"/>
    </xf>
    <xf numFmtId="8" fontId="3" fillId="0" borderId="0" xfId="0" applyNumberFormat="1" applyFont="1" applyAlignment="1" applyProtection="1">
      <alignment horizontal="center" vertical="center"/>
      <protection locked="0"/>
    </xf>
    <xf numFmtId="8" fontId="3" fillId="0" borderId="0" xfId="0"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0" fontId="10" fillId="0" borderId="0" xfId="0" applyFont="1" applyProtection="1">
      <protection locked="0"/>
    </xf>
    <xf numFmtId="0" fontId="8" fillId="0" borderId="0" xfId="0" applyFont="1" applyProtection="1">
      <protection locked="0"/>
    </xf>
    <xf numFmtId="0" fontId="4" fillId="0" borderId="0" xfId="1" applyProtection="1">
      <protection locked="0"/>
    </xf>
    <xf numFmtId="0" fontId="8" fillId="0" borderId="3" xfId="0" applyFont="1" applyBorder="1" applyAlignment="1" applyProtection="1">
      <alignment vertical="center"/>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7" fillId="0" borderId="0" xfId="0" applyFont="1" applyAlignment="1" applyProtection="1">
      <alignment horizontal="center"/>
      <protection locked="0"/>
    </xf>
    <xf numFmtId="0" fontId="0" fillId="0" borderId="0" xfId="0" applyAlignment="1">
      <alignment horizontal="left"/>
    </xf>
    <xf numFmtId="0" fontId="11" fillId="0" borderId="0" xfId="0" applyFont="1" applyAlignment="1">
      <alignment horizontal="center" vertical="center"/>
    </xf>
    <xf numFmtId="0" fontId="11" fillId="4" borderId="0" xfId="0" applyFont="1" applyFill="1" applyAlignment="1">
      <alignment horizontal="center" vertical="center" wrapText="1"/>
    </xf>
    <xf numFmtId="0" fontId="11" fillId="0" borderId="0" xfId="0" applyFont="1" applyAlignment="1">
      <alignment horizontal="center" vertical="center" wrapText="1"/>
    </xf>
    <xf numFmtId="0" fontId="11" fillId="5" borderId="0" xfId="0" applyFont="1" applyFill="1" applyAlignment="1">
      <alignment horizontal="left" vertical="center" wrapText="1"/>
    </xf>
    <xf numFmtId="0" fontId="20" fillId="6" borderId="0" xfId="0" applyFont="1" applyFill="1" applyAlignment="1">
      <alignment vertical="center" wrapText="1"/>
    </xf>
    <xf numFmtId="0" fontId="10" fillId="6" borderId="0" xfId="0" applyFont="1" applyFill="1" applyAlignment="1">
      <alignment horizontal="left" vertical="center" wrapText="1"/>
    </xf>
    <xf numFmtId="0" fontId="0" fillId="0" borderId="0" xfId="0" applyAlignment="1">
      <alignment horizontal="left" wrapText="1"/>
    </xf>
    <xf numFmtId="0" fontId="8" fillId="0" borderId="15" xfId="0" applyFont="1" applyBorder="1" applyAlignment="1" applyProtection="1">
      <alignment vertical="center"/>
      <protection locked="0"/>
    </xf>
    <xf numFmtId="0" fontId="33" fillId="0" borderId="1" xfId="0" applyFont="1" applyBorder="1" applyAlignment="1" applyProtection="1">
      <alignment horizontal="center" vertical="center"/>
      <protection locked="0"/>
    </xf>
    <xf numFmtId="4" fontId="33" fillId="0" borderId="1" xfId="0" applyNumberFormat="1" applyFont="1" applyBorder="1" applyAlignment="1" applyProtection="1">
      <alignment horizontal="justify" vertical="center" wrapText="1"/>
      <protection locked="0"/>
    </xf>
    <xf numFmtId="0" fontId="35" fillId="0" borderId="1" xfId="0" quotePrefix="1" applyFont="1" applyBorder="1" applyAlignment="1" applyProtection="1">
      <alignment horizontal="center" vertical="center"/>
      <protection locked="0"/>
    </xf>
    <xf numFmtId="0" fontId="34" fillId="0" borderId="1" xfId="0" applyFont="1" applyBorder="1" applyAlignment="1" applyProtection="1">
      <alignment horizontal="center" vertical="center" wrapText="1"/>
      <protection locked="0"/>
    </xf>
    <xf numFmtId="14" fontId="33" fillId="0" borderId="1" xfId="0" applyNumberFormat="1" applyFont="1" applyBorder="1" applyAlignment="1" applyProtection="1">
      <alignment horizontal="center" vertical="center"/>
      <protection locked="0"/>
    </xf>
    <xf numFmtId="164" fontId="34" fillId="0" borderId="1" xfId="0" applyNumberFormat="1"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4" fontId="33" fillId="0" borderId="3" xfId="0" applyNumberFormat="1" applyFont="1" applyBorder="1" applyAlignment="1" applyProtection="1">
      <alignment horizontal="justify" vertical="center" wrapText="1"/>
      <protection locked="0"/>
    </xf>
    <xf numFmtId="0" fontId="35" fillId="0" borderId="3" xfId="0" applyFont="1" applyBorder="1" applyAlignment="1" applyProtection="1">
      <alignment horizontal="center" vertical="center"/>
      <protection locked="0"/>
    </xf>
    <xf numFmtId="0" fontId="34" fillId="0" borderId="3" xfId="0" applyFont="1" applyBorder="1" applyAlignment="1" applyProtection="1">
      <alignment horizontal="center" vertical="center" wrapText="1"/>
      <protection locked="0"/>
    </xf>
    <xf numFmtId="14" fontId="33" fillId="0" borderId="3" xfId="0" applyNumberFormat="1" applyFont="1" applyBorder="1" applyAlignment="1" applyProtection="1">
      <alignment horizontal="center" vertical="center"/>
      <protection locked="0"/>
    </xf>
    <xf numFmtId="164" fontId="34" fillId="0" borderId="3" xfId="0" applyNumberFormat="1"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4" fillId="0" borderId="20" xfId="0" applyFont="1" applyBorder="1" applyAlignment="1" applyProtection="1">
      <alignment horizontal="center" vertical="center" wrapText="1"/>
      <protection locked="0"/>
    </xf>
    <xf numFmtId="14" fontId="33" fillId="0" borderId="20" xfId="0" applyNumberFormat="1" applyFont="1" applyBorder="1" applyAlignment="1" applyProtection="1">
      <alignment horizontal="center" vertical="center"/>
      <protection locked="0"/>
    </xf>
    <xf numFmtId="164" fontId="34" fillId="0" borderId="20" xfId="0" applyNumberFormat="1" applyFont="1" applyBorder="1" applyAlignment="1" applyProtection="1">
      <alignment horizontal="center" vertical="center"/>
      <protection locked="0"/>
    </xf>
    <xf numFmtId="164" fontId="38" fillId="0" borderId="19" xfId="0" applyNumberFormat="1" applyFont="1" applyBorder="1" applyAlignment="1" applyProtection="1">
      <alignment horizontal="center" vertical="center"/>
      <protection locked="0"/>
    </xf>
    <xf numFmtId="0" fontId="29" fillId="8" borderId="7" xfId="0" applyFont="1" applyFill="1" applyBorder="1" applyAlignment="1" applyProtection="1">
      <alignment horizontal="center" vertical="center" wrapText="1"/>
      <protection locked="0"/>
    </xf>
    <xf numFmtId="0" fontId="26" fillId="8" borderId="6" xfId="0" applyFont="1" applyFill="1" applyBorder="1" applyAlignment="1" applyProtection="1">
      <alignment vertical="center"/>
      <protection locked="0"/>
    </xf>
    <xf numFmtId="0" fontId="26" fillId="8" borderId="29" xfId="0" applyFont="1" applyFill="1" applyBorder="1" applyAlignment="1" applyProtection="1">
      <alignment vertical="center"/>
      <protection locked="0"/>
    </xf>
    <xf numFmtId="0" fontId="26" fillId="8" borderId="7" xfId="0" applyFont="1" applyFill="1" applyBorder="1" applyAlignment="1" applyProtection="1">
      <alignment horizontal="center" vertical="center" wrapText="1"/>
      <protection locked="0"/>
    </xf>
    <xf numFmtId="0" fontId="26" fillId="8" borderId="7" xfId="0" applyFont="1" applyFill="1" applyBorder="1" applyAlignment="1" applyProtection="1">
      <alignment horizontal="center" vertical="center"/>
      <protection locked="0"/>
    </xf>
    <xf numFmtId="0" fontId="26" fillId="8" borderId="7" xfId="0" applyFont="1" applyFill="1" applyBorder="1" applyAlignment="1" applyProtection="1">
      <alignment vertical="center" wrapText="1"/>
      <protection locked="0"/>
    </xf>
    <xf numFmtId="0" fontId="27" fillId="8" borderId="7" xfId="0" applyFont="1" applyFill="1" applyBorder="1" applyAlignment="1" applyProtection="1">
      <alignment horizontal="center" vertical="center"/>
      <protection locked="0"/>
    </xf>
    <xf numFmtId="0" fontId="26" fillId="8" borderId="7" xfId="0" applyFont="1" applyFill="1" applyBorder="1" applyAlignment="1" applyProtection="1">
      <alignment horizontal="right" vertical="center"/>
      <protection locked="0"/>
    </xf>
    <xf numFmtId="0" fontId="29" fillId="8" borderId="8" xfId="0" applyFont="1" applyFill="1" applyBorder="1" applyAlignment="1" applyProtection="1">
      <alignment horizontal="center" vertical="center" wrapText="1"/>
      <protection locked="0"/>
    </xf>
    <xf numFmtId="0" fontId="35" fillId="0" borderId="3" xfId="0" quotePrefix="1" applyFont="1" applyBorder="1" applyAlignment="1" applyProtection="1">
      <alignment horizontal="center" vertical="center"/>
      <protection locked="0"/>
    </xf>
    <xf numFmtId="0" fontId="29" fillId="9" borderId="30" xfId="0" applyFont="1" applyFill="1" applyBorder="1" applyAlignment="1" applyProtection="1">
      <alignment horizontal="center" vertical="center" wrapText="1"/>
      <protection locked="0"/>
    </xf>
    <xf numFmtId="0" fontId="37" fillId="9" borderId="19" xfId="0" applyFont="1" applyFill="1" applyBorder="1" applyAlignment="1" applyProtection="1">
      <alignment horizontal="center" vertical="center"/>
      <protection locked="0"/>
    </xf>
    <xf numFmtId="164" fontId="36" fillId="8" borderId="2" xfId="0" applyNumberFormat="1" applyFont="1" applyFill="1" applyBorder="1" applyAlignment="1" applyProtection="1">
      <alignment horizontal="center" vertical="center"/>
      <protection locked="0"/>
    </xf>
    <xf numFmtId="164" fontId="36" fillId="8" borderId="4" xfId="0" applyNumberFormat="1" applyFont="1" applyFill="1" applyBorder="1" applyAlignment="1" applyProtection="1">
      <alignment horizontal="center" vertical="center"/>
      <protection locked="0"/>
    </xf>
    <xf numFmtId="0" fontId="33" fillId="0" borderId="2" xfId="0" applyFont="1" applyBorder="1" applyAlignment="1" applyProtection="1">
      <alignment vertical="center" wrapText="1"/>
      <protection locked="0"/>
    </xf>
    <xf numFmtId="0" fontId="33" fillId="0" borderId="4" xfId="0" applyFont="1" applyBorder="1" applyProtection="1">
      <protection locked="0"/>
    </xf>
    <xf numFmtId="0" fontId="33" fillId="0" borderId="5" xfId="0" applyFont="1" applyBorder="1" applyProtection="1">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3" fillId="0" borderId="4"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0" borderId="2"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164" fontId="36" fillId="8" borderId="5" xfId="0" applyNumberFormat="1" applyFont="1" applyFill="1" applyBorder="1" applyAlignment="1" applyProtection="1">
      <alignment horizontal="center" vertical="center"/>
      <protection locked="0"/>
    </xf>
    <xf numFmtId="164" fontId="36" fillId="0" borderId="13" xfId="0" applyNumberFormat="1" applyFont="1" applyBorder="1" applyAlignment="1" applyProtection="1">
      <alignment horizontal="center" vertical="center"/>
      <protection locked="0"/>
    </xf>
    <xf numFmtId="164" fontId="36" fillId="0" borderId="14" xfId="0" applyNumberFormat="1" applyFont="1" applyBorder="1" applyAlignment="1" applyProtection="1">
      <alignment horizontal="center" vertical="center"/>
      <protection locked="0"/>
    </xf>
    <xf numFmtId="164" fontId="36" fillId="0" borderId="10" xfId="0" applyNumberFormat="1"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65" fontId="15" fillId="0" borderId="15" xfId="0" applyNumberFormat="1" applyFont="1" applyBorder="1" applyAlignment="1" applyProtection="1">
      <alignment horizontal="left" vertical="center"/>
      <protection locked="0"/>
    </xf>
    <xf numFmtId="165" fontId="15" fillId="0" borderId="16" xfId="0" applyNumberFormat="1" applyFont="1" applyBorder="1" applyAlignment="1" applyProtection="1">
      <alignment horizontal="left" vertical="center"/>
      <protection locked="0"/>
    </xf>
    <xf numFmtId="165" fontId="15" fillId="0" borderId="17" xfId="0" applyNumberFormat="1" applyFont="1" applyBorder="1" applyAlignment="1" applyProtection="1">
      <alignment horizontal="left" vertical="center"/>
      <protection locked="0"/>
    </xf>
    <xf numFmtId="0" fontId="16" fillId="0" borderId="18" xfId="0" applyFont="1" applyBorder="1" applyAlignment="1">
      <alignment horizontal="center"/>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3" fillId="3" borderId="3" xfId="0" applyFont="1" applyFill="1" applyBorder="1" applyAlignment="1" applyProtection="1">
      <alignment horizontal="center"/>
      <protection locked="0"/>
    </xf>
    <xf numFmtId="0" fontId="11" fillId="0" borderId="3" xfId="0" applyFont="1" applyBorder="1" applyAlignment="1" applyProtection="1">
      <alignment horizontal="left" vertical="center" wrapText="1"/>
      <protection locked="0"/>
    </xf>
    <xf numFmtId="0" fontId="11" fillId="0" borderId="3" xfId="0" applyFont="1" applyBorder="1" applyAlignment="1" applyProtection="1">
      <alignment horizontal="left" vertical="top" wrapText="1"/>
      <protection locked="0"/>
    </xf>
    <xf numFmtId="0" fontId="12" fillId="0" borderId="3" xfId="0" applyFont="1" applyBorder="1" applyAlignment="1" applyProtection="1">
      <alignment horizontal="justify" vertical="top" wrapText="1"/>
      <protection locked="0"/>
    </xf>
    <xf numFmtId="0" fontId="11" fillId="0" borderId="3" xfId="0" applyFont="1" applyBorder="1" applyAlignment="1" applyProtection="1">
      <alignment horizontal="justify" vertical="top" wrapText="1"/>
      <protection locked="0"/>
    </xf>
    <xf numFmtId="0" fontId="12" fillId="0" borderId="1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5" fillId="0" borderId="0" xfId="0" applyFont="1" applyAlignment="1" applyProtection="1">
      <alignment horizontal="justify" wrapText="1"/>
      <protection locked="0"/>
    </xf>
    <xf numFmtId="0" fontId="37" fillId="2" borderId="21"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0" fillId="0" borderId="3" xfId="0" applyBorder="1" applyAlignment="1" applyProtection="1">
      <alignment horizontal="justify" vertical="center" wrapText="1"/>
      <protection locked="0"/>
    </xf>
    <xf numFmtId="164" fontId="36" fillId="9" borderId="2" xfId="0" applyNumberFormat="1" applyFont="1" applyFill="1" applyBorder="1" applyAlignment="1" applyProtection="1">
      <alignment horizontal="center" vertical="center"/>
      <protection locked="0"/>
    </xf>
    <xf numFmtId="164" fontId="36" fillId="9" borderId="4" xfId="0" applyNumberFormat="1" applyFont="1" applyFill="1" applyBorder="1" applyAlignment="1" applyProtection="1">
      <alignment horizontal="center" vertical="center"/>
      <protection locked="0"/>
    </xf>
    <xf numFmtId="164" fontId="36" fillId="9" borderId="5" xfId="0" applyNumberFormat="1" applyFont="1" applyFill="1" applyBorder="1" applyAlignment="1" applyProtection="1">
      <alignment horizontal="center" vertical="center"/>
      <protection locked="0"/>
    </xf>
    <xf numFmtId="0" fontId="33" fillId="0" borderId="4" xfId="0" applyFont="1" applyBorder="1" applyAlignment="1" applyProtection="1">
      <alignment horizontal="center"/>
      <protection locked="0"/>
    </xf>
    <xf numFmtId="0" fontId="33" fillId="0" borderId="5" xfId="0" applyFont="1" applyBorder="1" applyAlignment="1" applyProtection="1">
      <alignment horizontal="center"/>
      <protection locked="0"/>
    </xf>
    <xf numFmtId="0" fontId="25" fillId="7" borderId="0" xfId="0" applyFont="1" applyFill="1" applyAlignment="1">
      <alignment horizontal="center" vertical="center"/>
    </xf>
    <xf numFmtId="0" fontId="0" fillId="0" borderId="0" xfId="0" applyAlignment="1">
      <alignment horizontal="left" wrapText="1"/>
    </xf>
    <xf numFmtId="0" fontId="24" fillId="0" borderId="0" xfId="0" applyFont="1" applyAlignment="1">
      <alignment horizontal="left" wrapText="1"/>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wrapText="1"/>
    </xf>
    <xf numFmtId="0" fontId="11" fillId="0" borderId="0" xfId="0" applyFont="1" applyAlignment="1">
      <alignment horizontal="left" wrapText="1"/>
    </xf>
    <xf numFmtId="0" fontId="10" fillId="0" borderId="0" xfId="0" applyFont="1" applyAlignment="1">
      <alignment horizontal="left" wrapText="1"/>
    </xf>
    <xf numFmtId="0" fontId="0" fillId="0" borderId="0" xfId="0" applyAlignment="1">
      <alignment horizontal="left"/>
    </xf>
  </cellXfs>
  <cellStyles count="2">
    <cellStyle name="Hi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n.gov.br/en/web/dou/-/instrucao-normativa-seges-/me-n-65-de-7-de-julho-de-2021-330673635"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37"/>
  <sheetViews>
    <sheetView showGridLines="0" tabSelected="1" zoomScaleNormal="100" zoomScaleSheetLayoutView="110" workbookViewId="0">
      <selection activeCell="H15" sqref="H15"/>
    </sheetView>
  </sheetViews>
  <sheetFormatPr defaultColWidth="8.5703125" defaultRowHeight="15" x14ac:dyDescent="0.25"/>
  <cols>
    <col min="1" max="1" width="7.85546875" style="2" customWidth="1"/>
    <col min="2" max="2" width="18" style="2" customWidth="1"/>
    <col min="3" max="3" width="23.42578125" style="2" customWidth="1"/>
    <col min="4" max="4" width="6.28515625" style="22" bestFit="1" customWidth="1"/>
    <col min="5" max="5" width="4.85546875" style="2" bestFit="1" customWidth="1"/>
    <col min="6" max="6" width="11.7109375" style="2" customWidth="1"/>
    <col min="7" max="7" width="10.5703125" style="2" customWidth="1"/>
    <col min="8" max="8" width="29.7109375" style="23" customWidth="1"/>
    <col min="9" max="9" width="15.42578125" style="24" bestFit="1" customWidth="1"/>
    <col min="10" max="10" width="10.28515625" style="22" customWidth="1"/>
    <col min="11" max="12" width="13.28515625" style="22" customWidth="1"/>
    <col min="13" max="13" width="15.140625" style="22" customWidth="1"/>
    <col min="14" max="14" width="12.140625" style="22" customWidth="1"/>
    <col min="15" max="15" width="16.85546875" style="22" customWidth="1"/>
    <col min="16" max="16" width="17.85546875" style="21" customWidth="1"/>
    <col min="17" max="17" width="12.140625" style="2" customWidth="1"/>
    <col min="18" max="19" width="10" style="2" customWidth="1"/>
    <col min="20" max="21" width="12.140625" style="2" customWidth="1"/>
    <col min="22" max="22" width="11.7109375" style="2" customWidth="1"/>
    <col min="23" max="23" width="9.140625" style="2" customWidth="1"/>
    <col min="24" max="24" width="8.140625" style="2" customWidth="1"/>
    <col min="25" max="16384" width="8.5703125" style="2"/>
  </cols>
  <sheetData>
    <row r="2" spans="1:25" ht="17.100000000000001" customHeight="1" x14ac:dyDescent="0.25">
      <c r="A2" s="71" t="s">
        <v>27</v>
      </c>
      <c r="B2" s="71"/>
      <c r="C2" s="71"/>
      <c r="D2" s="71"/>
      <c r="E2" s="71"/>
      <c r="F2" s="71"/>
      <c r="G2" s="71"/>
      <c r="H2" s="71"/>
      <c r="I2" s="71"/>
      <c r="J2" s="71"/>
      <c r="K2" s="71"/>
      <c r="L2" s="71"/>
      <c r="M2" s="71"/>
      <c r="N2" s="71"/>
      <c r="O2" s="71"/>
      <c r="P2" s="71"/>
      <c r="Q2" s="1"/>
      <c r="R2" s="1"/>
      <c r="S2" s="1"/>
    </row>
    <row r="3" spans="1:25" ht="17.100000000000001" customHeight="1" thickBot="1" x14ac:dyDescent="0.3">
      <c r="A3" s="3"/>
      <c r="B3" s="3"/>
      <c r="C3" s="3"/>
      <c r="D3" s="4"/>
      <c r="E3" s="3"/>
      <c r="F3" s="3"/>
      <c r="G3" s="3"/>
      <c r="H3" s="5"/>
      <c r="I3" s="6"/>
      <c r="J3" s="7"/>
      <c r="K3" s="7"/>
      <c r="L3" s="7"/>
      <c r="M3" s="7"/>
      <c r="N3" s="7"/>
      <c r="O3" s="7"/>
      <c r="P3" s="8"/>
      <c r="Q3" s="9"/>
      <c r="R3" s="9"/>
      <c r="S3" s="9"/>
      <c r="T3" s="9"/>
      <c r="U3" s="9"/>
      <c r="V3" s="9"/>
      <c r="W3" s="9"/>
      <c r="X3" s="9"/>
      <c r="Y3" s="9"/>
    </row>
    <row r="4" spans="1:25" ht="39" thickBot="1" x14ac:dyDescent="0.3">
      <c r="A4" s="52" t="s">
        <v>56</v>
      </c>
      <c r="B4" s="53" t="s">
        <v>0</v>
      </c>
      <c r="C4" s="54" t="s">
        <v>1</v>
      </c>
      <c r="D4" s="55" t="s">
        <v>10</v>
      </c>
      <c r="E4" s="55" t="s">
        <v>11</v>
      </c>
      <c r="F4" s="54" t="s">
        <v>68</v>
      </c>
      <c r="G4" s="56" t="s">
        <v>70</v>
      </c>
      <c r="H4" s="55" t="s">
        <v>2</v>
      </c>
      <c r="I4" s="57" t="s">
        <v>3</v>
      </c>
      <c r="J4" s="54" t="s">
        <v>55</v>
      </c>
      <c r="K4" s="55" t="s">
        <v>4</v>
      </c>
      <c r="L4" s="58" t="s">
        <v>14</v>
      </c>
      <c r="M4" s="54" t="s">
        <v>8</v>
      </c>
      <c r="N4" s="51" t="s">
        <v>12</v>
      </c>
      <c r="O4" s="61" t="s">
        <v>80</v>
      </c>
      <c r="P4" s="59" t="s">
        <v>9</v>
      </c>
      <c r="Q4" s="4"/>
      <c r="R4" s="4"/>
      <c r="S4" s="4"/>
      <c r="T4" s="4"/>
      <c r="U4" s="10"/>
    </row>
    <row r="5" spans="1:25" ht="24.75" customHeight="1" x14ac:dyDescent="0.25">
      <c r="A5" s="68">
        <v>1</v>
      </c>
      <c r="B5" s="84">
        <v>1</v>
      </c>
      <c r="C5" s="65" t="s">
        <v>19</v>
      </c>
      <c r="D5" s="74">
        <v>2</v>
      </c>
      <c r="E5" s="77" t="s">
        <v>11</v>
      </c>
      <c r="F5" s="77">
        <v>12345</v>
      </c>
      <c r="G5" s="34" t="s">
        <v>5</v>
      </c>
      <c r="H5" s="35" t="s">
        <v>76</v>
      </c>
      <c r="I5" s="36" t="s">
        <v>17</v>
      </c>
      <c r="J5" s="37" t="s">
        <v>28</v>
      </c>
      <c r="K5" s="38">
        <v>44734</v>
      </c>
      <c r="L5" s="39">
        <v>343.17</v>
      </c>
      <c r="M5" s="39">
        <f>D5*L5</f>
        <v>686.34</v>
      </c>
      <c r="N5" s="63">
        <f>AVERAGE(L5:L8)</f>
        <v>323.5675</v>
      </c>
      <c r="O5" s="114">
        <f>ROUND(N5,2)</f>
        <v>323.57</v>
      </c>
      <c r="P5" s="81">
        <f>D5*O5</f>
        <v>647.14</v>
      </c>
      <c r="Q5" s="11"/>
      <c r="R5" s="11"/>
      <c r="S5" s="11"/>
      <c r="T5" s="11"/>
      <c r="U5" s="12"/>
    </row>
    <row r="6" spans="1:25" ht="24.75" customHeight="1" x14ac:dyDescent="0.25">
      <c r="A6" s="69"/>
      <c r="B6" s="85"/>
      <c r="C6" s="66"/>
      <c r="D6" s="75"/>
      <c r="E6" s="78"/>
      <c r="F6" s="78"/>
      <c r="G6" s="40" t="s">
        <v>6</v>
      </c>
      <c r="H6" s="41" t="s">
        <v>57</v>
      </c>
      <c r="I6" s="60" t="s">
        <v>77</v>
      </c>
      <c r="J6" s="43" t="s">
        <v>28</v>
      </c>
      <c r="K6" s="44">
        <v>44735</v>
      </c>
      <c r="L6" s="45">
        <v>315.05</v>
      </c>
      <c r="M6" s="45">
        <f>D5*L6</f>
        <v>630.1</v>
      </c>
      <c r="N6" s="64"/>
      <c r="O6" s="115"/>
      <c r="P6" s="82"/>
      <c r="Q6" s="11"/>
      <c r="R6" s="11"/>
      <c r="S6" s="11"/>
      <c r="T6" s="11"/>
      <c r="U6" s="12"/>
    </row>
    <row r="7" spans="1:25" ht="24.75" customHeight="1" x14ac:dyDescent="0.25">
      <c r="A7" s="69"/>
      <c r="B7" s="85"/>
      <c r="C7" s="66"/>
      <c r="D7" s="75"/>
      <c r="E7" s="78"/>
      <c r="F7" s="78"/>
      <c r="G7" s="40" t="s">
        <v>7</v>
      </c>
      <c r="H7" s="41" t="s">
        <v>58</v>
      </c>
      <c r="I7" s="60" t="s">
        <v>78</v>
      </c>
      <c r="J7" s="43" t="s">
        <v>28</v>
      </c>
      <c r="K7" s="44">
        <v>44735</v>
      </c>
      <c r="L7" s="45">
        <v>298.05</v>
      </c>
      <c r="M7" s="45">
        <f>D5*L7</f>
        <v>596.1</v>
      </c>
      <c r="N7" s="64"/>
      <c r="O7" s="115"/>
      <c r="P7" s="82"/>
      <c r="Q7" s="11"/>
      <c r="R7" s="11"/>
      <c r="S7" s="11"/>
      <c r="T7" s="11"/>
      <c r="U7" s="12"/>
    </row>
    <row r="8" spans="1:25" ht="24.75" customHeight="1" thickBot="1" x14ac:dyDescent="0.3">
      <c r="A8" s="70"/>
      <c r="B8" s="86"/>
      <c r="C8" s="67"/>
      <c r="D8" s="76"/>
      <c r="E8" s="79"/>
      <c r="F8" s="79"/>
      <c r="G8" s="40" t="s">
        <v>15</v>
      </c>
      <c r="H8" s="41" t="s">
        <v>81</v>
      </c>
      <c r="I8" s="42" t="s">
        <v>82</v>
      </c>
      <c r="J8" s="43" t="s">
        <v>59</v>
      </c>
      <c r="K8" s="44">
        <v>44737</v>
      </c>
      <c r="L8" s="45">
        <v>338</v>
      </c>
      <c r="M8" s="45">
        <f>D5*L8</f>
        <v>676</v>
      </c>
      <c r="N8" s="80"/>
      <c r="O8" s="116"/>
      <c r="P8" s="83"/>
      <c r="Q8" s="11"/>
      <c r="R8" s="11"/>
      <c r="S8" s="11"/>
      <c r="T8" s="11"/>
      <c r="U8" s="12"/>
    </row>
    <row r="9" spans="1:25" ht="24.75" customHeight="1" x14ac:dyDescent="0.25">
      <c r="A9" s="68">
        <v>2</v>
      </c>
      <c r="B9" s="84">
        <v>1</v>
      </c>
      <c r="C9" s="65" t="s">
        <v>18</v>
      </c>
      <c r="D9" s="74">
        <v>2</v>
      </c>
      <c r="E9" s="77" t="s">
        <v>11</v>
      </c>
      <c r="F9" s="77">
        <v>12345</v>
      </c>
      <c r="G9" s="34" t="s">
        <v>5</v>
      </c>
      <c r="H9" s="35" t="s">
        <v>76</v>
      </c>
      <c r="I9" s="36" t="s">
        <v>17</v>
      </c>
      <c r="J9" s="37" t="s">
        <v>28</v>
      </c>
      <c r="K9" s="38">
        <v>44734</v>
      </c>
      <c r="L9" s="39">
        <v>17.760000000000002</v>
      </c>
      <c r="M9" s="39">
        <f>D9*L9</f>
        <v>35.520000000000003</v>
      </c>
      <c r="N9" s="63">
        <f t="shared" ref="N9" si="0">AVERAGE(L9:L12)</f>
        <v>18.855</v>
      </c>
      <c r="O9" s="114">
        <f>ROUND(N9,2)</f>
        <v>18.86</v>
      </c>
      <c r="P9" s="81">
        <f>D9*O9</f>
        <v>37.72</v>
      </c>
      <c r="Q9" s="13"/>
      <c r="R9" s="14"/>
      <c r="S9" s="13"/>
      <c r="T9" s="13"/>
      <c r="U9" s="12"/>
    </row>
    <row r="10" spans="1:25" ht="24.75" customHeight="1" x14ac:dyDescent="0.25">
      <c r="A10" s="69"/>
      <c r="B10" s="85"/>
      <c r="C10" s="72"/>
      <c r="D10" s="117"/>
      <c r="E10" s="78"/>
      <c r="F10" s="78"/>
      <c r="G10" s="40" t="s">
        <v>6</v>
      </c>
      <c r="H10" s="41" t="s">
        <v>74</v>
      </c>
      <c r="I10" s="42" t="s">
        <v>79</v>
      </c>
      <c r="J10" s="43" t="s">
        <v>75</v>
      </c>
      <c r="K10" s="44">
        <v>44739</v>
      </c>
      <c r="L10" s="45">
        <v>19.95</v>
      </c>
      <c r="M10" s="45">
        <f>D9*L10</f>
        <v>39.9</v>
      </c>
      <c r="N10" s="64"/>
      <c r="O10" s="115"/>
      <c r="P10" s="82"/>
      <c r="Q10" s="7"/>
      <c r="R10" s="15"/>
      <c r="S10" s="7"/>
      <c r="T10" s="7"/>
      <c r="U10" s="12"/>
    </row>
    <row r="11" spans="1:25" ht="24.75" customHeight="1" x14ac:dyDescent="0.25">
      <c r="A11" s="69"/>
      <c r="B11" s="85"/>
      <c r="C11" s="72"/>
      <c r="D11" s="117"/>
      <c r="E11" s="78"/>
      <c r="F11" s="78"/>
      <c r="G11" s="40" t="s">
        <v>7</v>
      </c>
      <c r="H11" s="41"/>
      <c r="I11" s="42"/>
      <c r="J11" s="43"/>
      <c r="K11" s="44"/>
      <c r="L11" s="45"/>
      <c r="M11" s="45">
        <f>D9*L11</f>
        <v>0</v>
      </c>
      <c r="N11" s="64"/>
      <c r="O11" s="115"/>
      <c r="P11" s="82"/>
      <c r="Q11" s="7"/>
      <c r="R11" s="15"/>
      <c r="S11" s="7"/>
      <c r="T11" s="7"/>
      <c r="U11" s="12"/>
    </row>
    <row r="12" spans="1:25" ht="24.75" customHeight="1" thickBot="1" x14ac:dyDescent="0.3">
      <c r="A12" s="70"/>
      <c r="B12" s="86"/>
      <c r="C12" s="73"/>
      <c r="D12" s="118"/>
      <c r="E12" s="79"/>
      <c r="F12" s="79"/>
      <c r="G12" s="40" t="s">
        <v>15</v>
      </c>
      <c r="H12" s="41" t="s">
        <v>81</v>
      </c>
      <c r="I12" s="42" t="s">
        <v>82</v>
      </c>
      <c r="J12" s="43"/>
      <c r="K12" s="44"/>
      <c r="L12" s="45"/>
      <c r="M12" s="45">
        <f>D9*L12</f>
        <v>0</v>
      </c>
      <c r="N12" s="80"/>
      <c r="O12" s="116"/>
      <c r="P12" s="83"/>
      <c r="Q12" s="7"/>
      <c r="R12" s="15"/>
      <c r="S12" s="7"/>
      <c r="T12" s="7"/>
      <c r="U12" s="12"/>
    </row>
    <row r="13" spans="1:25" ht="24.75" customHeight="1" x14ac:dyDescent="0.25">
      <c r="A13" s="68">
        <v>3</v>
      </c>
      <c r="B13" s="84">
        <v>1</v>
      </c>
      <c r="C13" s="65" t="s">
        <v>20</v>
      </c>
      <c r="D13" s="74">
        <v>5</v>
      </c>
      <c r="E13" s="77" t="s">
        <v>11</v>
      </c>
      <c r="F13" s="77">
        <v>12345</v>
      </c>
      <c r="G13" s="34" t="s">
        <v>5</v>
      </c>
      <c r="H13" s="35" t="s">
        <v>76</v>
      </c>
      <c r="I13" s="36" t="s">
        <v>17</v>
      </c>
      <c r="J13" s="37" t="s">
        <v>28</v>
      </c>
      <c r="K13" s="38">
        <v>44004</v>
      </c>
      <c r="L13" s="39">
        <v>65.959999999999994</v>
      </c>
      <c r="M13" s="39">
        <f>D13*L13</f>
        <v>329.79999999999995</v>
      </c>
      <c r="N13" s="63">
        <f t="shared" ref="N13" si="1">AVERAGE(L13:L16)</f>
        <v>65.959999999999994</v>
      </c>
      <c r="O13" s="114">
        <f>ROUND(N13,2)</f>
        <v>65.959999999999994</v>
      </c>
      <c r="P13" s="81">
        <f>D13*O13</f>
        <v>329.79999999999995</v>
      </c>
      <c r="Q13" s="11"/>
      <c r="R13" s="11"/>
      <c r="S13" s="11"/>
      <c r="T13" s="11"/>
      <c r="U13" s="12"/>
    </row>
    <row r="14" spans="1:25" ht="24.75" customHeight="1" x14ac:dyDescent="0.25">
      <c r="A14" s="69"/>
      <c r="B14" s="85"/>
      <c r="C14" s="72"/>
      <c r="D14" s="75"/>
      <c r="E14" s="78"/>
      <c r="F14" s="78"/>
      <c r="G14" s="40" t="s">
        <v>6</v>
      </c>
      <c r="H14" s="41"/>
      <c r="I14" s="42"/>
      <c r="J14" s="43"/>
      <c r="K14" s="44"/>
      <c r="L14" s="45"/>
      <c r="M14" s="45">
        <f>D13*L14</f>
        <v>0</v>
      </c>
      <c r="N14" s="64"/>
      <c r="O14" s="115"/>
      <c r="P14" s="82"/>
      <c r="Q14" s="11"/>
      <c r="R14" s="11"/>
      <c r="S14" s="11"/>
      <c r="T14" s="11"/>
      <c r="U14" s="12"/>
    </row>
    <row r="15" spans="1:25" ht="24.75" customHeight="1" x14ac:dyDescent="0.25">
      <c r="A15" s="69"/>
      <c r="B15" s="85"/>
      <c r="C15" s="72"/>
      <c r="D15" s="75"/>
      <c r="E15" s="78"/>
      <c r="F15" s="78"/>
      <c r="G15" s="40" t="s">
        <v>7</v>
      </c>
      <c r="H15" s="41"/>
      <c r="I15" s="42"/>
      <c r="J15" s="43"/>
      <c r="K15" s="44"/>
      <c r="L15" s="45"/>
      <c r="M15" s="45">
        <f>D13*L15</f>
        <v>0</v>
      </c>
      <c r="N15" s="64"/>
      <c r="O15" s="115"/>
      <c r="P15" s="82"/>
      <c r="Q15" s="11"/>
      <c r="R15" s="11"/>
      <c r="S15" s="11"/>
      <c r="T15" s="11"/>
      <c r="U15" s="12"/>
    </row>
    <row r="16" spans="1:25" ht="24.75" customHeight="1" thickBot="1" x14ac:dyDescent="0.3">
      <c r="A16" s="70"/>
      <c r="B16" s="86"/>
      <c r="C16" s="73"/>
      <c r="D16" s="76"/>
      <c r="E16" s="79"/>
      <c r="F16" s="79"/>
      <c r="G16" s="40" t="s">
        <v>15</v>
      </c>
      <c r="H16" s="41" t="s">
        <v>81</v>
      </c>
      <c r="I16" s="42" t="s">
        <v>82</v>
      </c>
      <c r="J16" s="43"/>
      <c r="K16" s="44"/>
      <c r="L16" s="45"/>
      <c r="M16" s="45">
        <f>D13*L16</f>
        <v>0</v>
      </c>
      <c r="N16" s="80"/>
      <c r="O16" s="116"/>
      <c r="P16" s="83"/>
      <c r="Q16" s="11"/>
      <c r="R16" s="11"/>
      <c r="S16" s="11"/>
      <c r="T16" s="11"/>
      <c r="U16" s="12"/>
    </row>
    <row r="17" spans="1:21" ht="24.75" customHeight="1" x14ac:dyDescent="0.25">
      <c r="A17" s="68">
        <v>4</v>
      </c>
      <c r="B17" s="84">
        <v>1</v>
      </c>
      <c r="C17" s="65" t="s">
        <v>21</v>
      </c>
      <c r="D17" s="74">
        <v>7</v>
      </c>
      <c r="E17" s="77" t="s">
        <v>11</v>
      </c>
      <c r="F17" s="77">
        <v>12345</v>
      </c>
      <c r="G17" s="34" t="s">
        <v>5</v>
      </c>
      <c r="H17" s="35" t="s">
        <v>76</v>
      </c>
      <c r="I17" s="36" t="s">
        <v>17</v>
      </c>
      <c r="J17" s="37" t="s">
        <v>28</v>
      </c>
      <c r="K17" s="38">
        <v>44004</v>
      </c>
      <c r="L17" s="39">
        <v>36.619999999999997</v>
      </c>
      <c r="M17" s="39">
        <f>D17*L17</f>
        <v>256.33999999999997</v>
      </c>
      <c r="N17" s="63">
        <f t="shared" ref="N17" si="2">AVERAGE(L17:L20)</f>
        <v>36.619999999999997</v>
      </c>
      <c r="O17" s="114">
        <f>ROUND(N17,2)</f>
        <v>36.619999999999997</v>
      </c>
      <c r="P17" s="81">
        <f>D17*O17</f>
        <v>256.33999999999997</v>
      </c>
      <c r="Q17" s="11"/>
      <c r="R17" s="11"/>
      <c r="S17" s="11"/>
      <c r="T17" s="11"/>
      <c r="U17" s="12"/>
    </row>
    <row r="18" spans="1:21" ht="24.75" customHeight="1" x14ac:dyDescent="0.25">
      <c r="A18" s="69"/>
      <c r="B18" s="85"/>
      <c r="C18" s="72"/>
      <c r="D18" s="75"/>
      <c r="E18" s="78"/>
      <c r="F18" s="78"/>
      <c r="G18" s="40" t="s">
        <v>6</v>
      </c>
      <c r="H18" s="41"/>
      <c r="I18" s="42"/>
      <c r="J18" s="43"/>
      <c r="K18" s="44"/>
      <c r="L18" s="45"/>
      <c r="M18" s="45">
        <f>D17*L18</f>
        <v>0</v>
      </c>
      <c r="N18" s="64"/>
      <c r="O18" s="115"/>
      <c r="P18" s="82"/>
      <c r="Q18" s="11"/>
      <c r="R18" s="11"/>
      <c r="S18" s="11"/>
      <c r="T18" s="11"/>
      <c r="U18" s="12"/>
    </row>
    <row r="19" spans="1:21" ht="24.75" customHeight="1" x14ac:dyDescent="0.25">
      <c r="A19" s="69"/>
      <c r="B19" s="85"/>
      <c r="C19" s="72"/>
      <c r="D19" s="75"/>
      <c r="E19" s="78"/>
      <c r="F19" s="78"/>
      <c r="G19" s="40" t="s">
        <v>7</v>
      </c>
      <c r="H19" s="41"/>
      <c r="I19" s="42"/>
      <c r="J19" s="43"/>
      <c r="K19" s="44"/>
      <c r="L19" s="45"/>
      <c r="M19" s="45">
        <f>D17*L19</f>
        <v>0</v>
      </c>
      <c r="N19" s="64"/>
      <c r="O19" s="115"/>
      <c r="P19" s="82"/>
      <c r="Q19" s="11"/>
      <c r="R19" s="11"/>
      <c r="S19" s="11"/>
      <c r="T19" s="11"/>
      <c r="U19" s="12"/>
    </row>
    <row r="20" spans="1:21" ht="24.75" customHeight="1" thickBot="1" x14ac:dyDescent="0.3">
      <c r="A20" s="70"/>
      <c r="B20" s="86"/>
      <c r="C20" s="73"/>
      <c r="D20" s="76"/>
      <c r="E20" s="79"/>
      <c r="F20" s="79"/>
      <c r="G20" s="46" t="s">
        <v>15</v>
      </c>
      <c r="H20" s="41" t="s">
        <v>81</v>
      </c>
      <c r="I20" s="42" t="s">
        <v>82</v>
      </c>
      <c r="J20" s="47"/>
      <c r="K20" s="48"/>
      <c r="L20" s="49"/>
      <c r="M20" s="49">
        <f>D17*L20</f>
        <v>0</v>
      </c>
      <c r="N20" s="64"/>
      <c r="O20" s="116"/>
      <c r="P20" s="83"/>
      <c r="Q20" s="11"/>
      <c r="R20" s="11"/>
      <c r="S20" s="11"/>
      <c r="T20" s="11"/>
      <c r="U20" s="12"/>
    </row>
    <row r="21" spans="1:21" ht="17.100000000000001" customHeight="1" thickBot="1" x14ac:dyDescent="0.3">
      <c r="A21" s="104" t="s">
        <v>31</v>
      </c>
      <c r="B21" s="105"/>
      <c r="C21" s="105"/>
      <c r="D21" s="105"/>
      <c r="E21" s="105"/>
      <c r="F21" s="105"/>
      <c r="G21" s="105"/>
      <c r="H21" s="105"/>
      <c r="I21" s="105"/>
      <c r="J21" s="105"/>
      <c r="K21" s="105"/>
      <c r="L21" s="105"/>
      <c r="M21" s="105"/>
      <c r="N21" s="106"/>
      <c r="O21" s="62"/>
      <c r="P21" s="50">
        <f>SUM(P5:P20)</f>
        <v>1271</v>
      </c>
      <c r="Q21" s="9"/>
      <c r="R21" s="9"/>
      <c r="S21" s="9"/>
      <c r="T21" s="3"/>
      <c r="U21" s="16"/>
    </row>
    <row r="22" spans="1:21" ht="17.100000000000001" customHeight="1" x14ac:dyDescent="0.25">
      <c r="A22" s="17" t="s">
        <v>29</v>
      </c>
      <c r="B22" s="17"/>
      <c r="C22" s="9"/>
      <c r="D22" s="7"/>
      <c r="E22" s="9"/>
      <c r="F22" s="9"/>
      <c r="G22" s="18" t="s">
        <v>22</v>
      </c>
      <c r="H22" s="19" t="s">
        <v>23</v>
      </c>
      <c r="I22" s="6"/>
      <c r="J22" s="7"/>
      <c r="K22" s="7"/>
      <c r="L22" s="8"/>
      <c r="M22" s="9"/>
      <c r="N22" s="9"/>
      <c r="O22" s="9"/>
      <c r="P22" s="9"/>
      <c r="Q22" s="9"/>
      <c r="R22" s="9"/>
      <c r="S22" s="9"/>
      <c r="T22" s="3"/>
      <c r="U22" s="16"/>
    </row>
    <row r="23" spans="1:21" ht="30" customHeight="1" x14ac:dyDescent="0.25">
      <c r="A23" s="103" t="s">
        <v>69</v>
      </c>
      <c r="B23" s="103"/>
      <c r="C23" s="103"/>
      <c r="D23" s="103"/>
      <c r="E23" s="103"/>
      <c r="F23" s="103"/>
      <c r="G23" s="103"/>
      <c r="H23" s="103"/>
      <c r="I23" s="103"/>
      <c r="J23" s="103"/>
      <c r="K23" s="103"/>
      <c r="L23" s="103"/>
      <c r="M23" s="103"/>
      <c r="N23" s="103"/>
      <c r="O23" s="103"/>
      <c r="P23" s="103"/>
      <c r="Q23" s="9"/>
      <c r="R23" s="9"/>
      <c r="S23" s="9"/>
      <c r="T23" s="3"/>
      <c r="U23" s="16"/>
    </row>
    <row r="24" spans="1:21" ht="17.100000000000001" customHeight="1" x14ac:dyDescent="0.25">
      <c r="A24" s="17"/>
      <c r="B24" s="17"/>
      <c r="C24" s="9"/>
      <c r="D24" s="7"/>
      <c r="E24" s="9"/>
      <c r="F24" s="9"/>
      <c r="G24" s="18"/>
      <c r="H24" s="19"/>
      <c r="I24" s="6"/>
      <c r="J24" s="7"/>
      <c r="K24" s="7"/>
      <c r="L24" s="8"/>
      <c r="M24" s="9"/>
      <c r="N24" s="9"/>
      <c r="O24" s="9"/>
      <c r="P24" s="9"/>
      <c r="Q24" s="9"/>
      <c r="R24" s="9"/>
      <c r="S24" s="9"/>
      <c r="T24" s="3"/>
      <c r="U24" s="16"/>
    </row>
    <row r="25" spans="1:21" ht="17.100000000000001" customHeight="1" x14ac:dyDescent="0.25">
      <c r="A25" s="95" t="s">
        <v>24</v>
      </c>
      <c r="B25" s="95"/>
      <c r="C25" s="95"/>
      <c r="D25" s="95"/>
      <c r="E25" s="95"/>
      <c r="F25" s="95"/>
      <c r="G25" s="95"/>
      <c r="H25" s="95"/>
      <c r="I25" s="95"/>
      <c r="J25" s="95"/>
      <c r="K25" s="95"/>
      <c r="L25" s="95"/>
      <c r="M25" s="95"/>
      <c r="N25" s="95"/>
      <c r="O25" s="95"/>
      <c r="P25" s="95"/>
      <c r="Q25" s="9"/>
      <c r="R25" s="9"/>
      <c r="S25" s="9"/>
      <c r="T25" s="3"/>
      <c r="U25" s="16"/>
    </row>
    <row r="26" spans="1:21" ht="45.75" customHeight="1" x14ac:dyDescent="0.25">
      <c r="A26" s="96" t="s">
        <v>53</v>
      </c>
      <c r="B26" s="96"/>
      <c r="C26" s="96"/>
      <c r="D26" s="96"/>
      <c r="E26" s="96"/>
      <c r="F26" s="96"/>
      <c r="G26" s="96"/>
      <c r="H26" s="96"/>
      <c r="I26" s="96"/>
      <c r="J26" s="96"/>
      <c r="K26" s="96"/>
      <c r="L26" s="96"/>
      <c r="M26" s="96"/>
      <c r="N26" s="96"/>
      <c r="O26" s="96"/>
      <c r="P26" s="96"/>
      <c r="Q26" s="9"/>
      <c r="R26" s="9"/>
      <c r="S26" s="9"/>
      <c r="T26" s="3"/>
      <c r="U26" s="16"/>
    </row>
    <row r="27" spans="1:21" ht="39.950000000000003" customHeight="1" x14ac:dyDescent="0.25">
      <c r="A27" s="97" t="s">
        <v>25</v>
      </c>
      <c r="B27" s="97"/>
      <c r="C27" s="97"/>
      <c r="D27" s="97"/>
      <c r="E27" s="97"/>
      <c r="F27" s="97"/>
      <c r="G27" s="97"/>
      <c r="H27" s="97"/>
      <c r="I27" s="97"/>
      <c r="J27" s="97"/>
      <c r="K27" s="97"/>
      <c r="L27" s="97"/>
      <c r="M27" s="97"/>
      <c r="N27" s="97"/>
      <c r="O27" s="97"/>
      <c r="P27" s="97"/>
      <c r="Q27" s="9"/>
      <c r="R27" s="9"/>
      <c r="S27" s="9"/>
      <c r="T27" s="3"/>
      <c r="U27" s="16"/>
    </row>
    <row r="28" spans="1:21" ht="60" customHeight="1" x14ac:dyDescent="0.25">
      <c r="A28" s="97" t="s">
        <v>32</v>
      </c>
      <c r="B28" s="97"/>
      <c r="C28" s="97"/>
      <c r="D28" s="97"/>
      <c r="E28" s="97"/>
      <c r="F28" s="97"/>
      <c r="G28" s="97"/>
      <c r="H28" s="97"/>
      <c r="I28" s="97"/>
      <c r="J28" s="97"/>
      <c r="K28" s="97"/>
      <c r="L28" s="97"/>
      <c r="M28" s="97"/>
      <c r="N28" s="97"/>
      <c r="O28" s="97"/>
      <c r="P28" s="97"/>
      <c r="Q28" s="9"/>
      <c r="R28" s="9"/>
      <c r="S28" s="9"/>
      <c r="T28" s="3"/>
      <c r="U28" s="16"/>
    </row>
    <row r="29" spans="1:21" ht="63" customHeight="1" x14ac:dyDescent="0.25">
      <c r="A29" s="98" t="s">
        <v>26</v>
      </c>
      <c r="B29" s="98"/>
      <c r="C29" s="99"/>
      <c r="D29" s="99"/>
      <c r="E29" s="99"/>
      <c r="F29" s="99"/>
      <c r="G29" s="99"/>
      <c r="H29" s="99"/>
      <c r="I29" s="99"/>
      <c r="J29" s="99"/>
      <c r="K29" s="99"/>
      <c r="L29" s="99"/>
      <c r="M29" s="99"/>
      <c r="N29" s="99"/>
      <c r="O29" s="99"/>
      <c r="P29" s="99"/>
      <c r="Q29" s="9"/>
      <c r="R29" s="9"/>
      <c r="S29" s="9"/>
      <c r="T29" s="3"/>
      <c r="U29" s="16"/>
    </row>
    <row r="30" spans="1:21" ht="63" customHeight="1" x14ac:dyDescent="0.25">
      <c r="A30" s="100" t="s">
        <v>72</v>
      </c>
      <c r="B30" s="101"/>
      <c r="C30" s="101"/>
      <c r="D30" s="101"/>
      <c r="E30" s="101"/>
      <c r="F30" s="101"/>
      <c r="G30" s="101"/>
      <c r="H30" s="101"/>
      <c r="I30" s="101"/>
      <c r="J30" s="101"/>
      <c r="K30" s="101"/>
      <c r="L30" s="101"/>
      <c r="M30" s="101"/>
      <c r="N30" s="101"/>
      <c r="O30" s="101"/>
      <c r="P30" s="102"/>
      <c r="Q30" s="9"/>
      <c r="R30" s="9"/>
      <c r="S30" s="9"/>
      <c r="T30" s="3"/>
      <c r="U30" s="16"/>
    </row>
    <row r="31" spans="1:21" ht="60" customHeight="1" x14ac:dyDescent="0.25">
      <c r="A31" s="98" t="s">
        <v>71</v>
      </c>
      <c r="B31" s="98"/>
      <c r="C31" s="99"/>
      <c r="D31" s="99"/>
      <c r="E31" s="99"/>
      <c r="F31" s="99"/>
      <c r="G31" s="99"/>
      <c r="H31" s="99"/>
      <c r="I31" s="99"/>
      <c r="J31" s="99"/>
      <c r="K31" s="99"/>
      <c r="L31" s="99"/>
      <c r="M31" s="99"/>
      <c r="N31" s="99"/>
      <c r="O31" s="99"/>
      <c r="P31" s="99"/>
      <c r="Q31" s="9"/>
      <c r="R31" s="9"/>
      <c r="S31" s="9"/>
      <c r="T31" s="3"/>
      <c r="U31" s="16"/>
    </row>
    <row r="32" spans="1:21" ht="31.5" customHeight="1" x14ac:dyDescent="0.25">
      <c r="A32" s="107" t="s">
        <v>16</v>
      </c>
      <c r="B32" s="108"/>
      <c r="C32" s="108"/>
      <c r="D32" s="109"/>
      <c r="E32" s="92" t="s">
        <v>54</v>
      </c>
      <c r="F32" s="93"/>
      <c r="G32" s="93"/>
      <c r="H32" s="94"/>
      <c r="I32" s="92" t="s">
        <v>54</v>
      </c>
      <c r="J32" s="93"/>
      <c r="K32" s="94"/>
      <c r="L32" s="92" t="s">
        <v>54</v>
      </c>
      <c r="M32" s="93"/>
      <c r="N32" s="93"/>
      <c r="O32" s="93"/>
      <c r="P32" s="94"/>
      <c r="Q32" s="9"/>
      <c r="R32" s="9"/>
      <c r="S32" s="9"/>
      <c r="T32" s="3"/>
      <c r="U32" s="16"/>
    </row>
    <row r="33" spans="1:21" ht="31.5" customHeight="1" x14ac:dyDescent="0.25">
      <c r="A33" s="110"/>
      <c r="B33" s="111"/>
      <c r="C33" s="111"/>
      <c r="D33" s="112"/>
      <c r="E33" s="92" t="s">
        <v>54</v>
      </c>
      <c r="F33" s="93"/>
      <c r="G33" s="93"/>
      <c r="H33" s="94"/>
      <c r="I33" s="92" t="s">
        <v>54</v>
      </c>
      <c r="J33" s="93"/>
      <c r="K33" s="94"/>
      <c r="L33" s="92" t="s">
        <v>54</v>
      </c>
      <c r="M33" s="93"/>
      <c r="N33" s="93"/>
      <c r="O33" s="93"/>
      <c r="P33" s="94"/>
      <c r="Q33" s="9"/>
      <c r="R33" s="9"/>
      <c r="S33" s="9"/>
      <c r="T33" s="3"/>
      <c r="U33" s="16"/>
    </row>
    <row r="34" spans="1:21" ht="74.25" customHeight="1" x14ac:dyDescent="0.25">
      <c r="A34" s="113" t="s">
        <v>30</v>
      </c>
      <c r="B34" s="113"/>
      <c r="C34" s="113"/>
      <c r="D34" s="113"/>
      <c r="E34" s="113"/>
      <c r="F34" s="113"/>
      <c r="G34" s="113"/>
      <c r="H34" s="113"/>
      <c r="I34" s="113"/>
      <c r="J34" s="113"/>
      <c r="K34" s="113"/>
      <c r="L34" s="113"/>
      <c r="M34" s="113"/>
      <c r="N34" s="113"/>
      <c r="O34" s="113"/>
      <c r="P34" s="113"/>
      <c r="Q34" s="9"/>
      <c r="R34" s="9"/>
      <c r="S34" s="9"/>
      <c r="T34" s="3"/>
      <c r="U34" s="16"/>
    </row>
    <row r="35" spans="1:21" x14ac:dyDescent="0.25">
      <c r="A35" s="20" t="s">
        <v>13</v>
      </c>
      <c r="B35" s="33" t="s">
        <v>73</v>
      </c>
      <c r="C35" s="88">
        <f ca="1">TODAY()</f>
        <v>45362</v>
      </c>
      <c r="D35" s="89"/>
      <c r="E35" s="89"/>
      <c r="F35" s="89"/>
      <c r="G35" s="89"/>
      <c r="H35" s="89"/>
      <c r="I35" s="89"/>
      <c r="J35" s="89"/>
      <c r="K35" s="89"/>
      <c r="L35" s="89"/>
      <c r="M35" s="89"/>
      <c r="N35" s="89"/>
      <c r="O35" s="89"/>
      <c r="P35" s="90"/>
      <c r="Q35" s="9"/>
      <c r="R35" s="9"/>
      <c r="S35" s="9"/>
      <c r="T35" s="3"/>
      <c r="U35" s="16"/>
    </row>
    <row r="36" spans="1:21" x14ac:dyDescent="0.25">
      <c r="D36" s="7"/>
      <c r="E36" s="9"/>
      <c r="F36" s="9"/>
      <c r="G36" s="9"/>
      <c r="H36" s="5"/>
      <c r="I36" s="6"/>
      <c r="J36" s="7"/>
      <c r="K36" s="7"/>
      <c r="L36" s="21"/>
      <c r="M36" s="91"/>
      <c r="N36" s="91"/>
      <c r="O36" s="91"/>
      <c r="P36" s="91"/>
      <c r="Q36" s="9"/>
      <c r="R36" s="9"/>
      <c r="S36" s="9"/>
      <c r="T36" s="9"/>
      <c r="U36" s="9"/>
    </row>
    <row r="37" spans="1:21" x14ac:dyDescent="0.25">
      <c r="H37" s="87"/>
      <c r="I37" s="87"/>
      <c r="K37" s="13"/>
      <c r="L37" s="21"/>
      <c r="M37" s="2"/>
      <c r="N37" s="2"/>
      <c r="O37" s="2"/>
      <c r="P37" s="2"/>
    </row>
  </sheetData>
  <sheetProtection formatCells="0" formatColumns="0" formatRows="0" insertColumns="0" insertRows="0" insertHyperlinks="0" deleteColumns="0" deleteRows="0" selectLockedCells="1" sort="0" autoFilter="0" pivotTables="0"/>
  <autoFilter ref="A4:P34" xr:uid="{00000000-0009-0000-0000-000000000000}"/>
  <mergeCells count="57">
    <mergeCell ref="B13:B16"/>
    <mergeCell ref="A34:P34"/>
    <mergeCell ref="O5:O8"/>
    <mergeCell ref="O9:O12"/>
    <mergeCell ref="O13:O16"/>
    <mergeCell ref="O17:O20"/>
    <mergeCell ref="A31:P31"/>
    <mergeCell ref="P5:P8"/>
    <mergeCell ref="A9:A12"/>
    <mergeCell ref="C9:C12"/>
    <mergeCell ref="D9:D12"/>
    <mergeCell ref="E9:E12"/>
    <mergeCell ref="N9:N12"/>
    <mergeCell ref="F5:F8"/>
    <mergeCell ref="F9:F12"/>
    <mergeCell ref="B5:B8"/>
    <mergeCell ref="B9:B12"/>
    <mergeCell ref="A23:P23"/>
    <mergeCell ref="L32:P32"/>
    <mergeCell ref="A21:N21"/>
    <mergeCell ref="P17:P20"/>
    <mergeCell ref="A32:D33"/>
    <mergeCell ref="E33:H33"/>
    <mergeCell ref="I33:K33"/>
    <mergeCell ref="L33:P33"/>
    <mergeCell ref="F13:F16"/>
    <mergeCell ref="F17:F20"/>
    <mergeCell ref="D17:D20"/>
    <mergeCell ref="E17:E20"/>
    <mergeCell ref="H37:I37"/>
    <mergeCell ref="C35:P35"/>
    <mergeCell ref="M36:P36"/>
    <mergeCell ref="C17:C20"/>
    <mergeCell ref="E32:H32"/>
    <mergeCell ref="I32:K32"/>
    <mergeCell ref="A25:P25"/>
    <mergeCell ref="A26:P26"/>
    <mergeCell ref="A27:P27"/>
    <mergeCell ref="A28:P28"/>
    <mergeCell ref="A29:P29"/>
    <mergeCell ref="A30:P30"/>
    <mergeCell ref="N17:N20"/>
    <mergeCell ref="C5:C8"/>
    <mergeCell ref="A17:A20"/>
    <mergeCell ref="A2:P2"/>
    <mergeCell ref="A13:A16"/>
    <mergeCell ref="C13:C16"/>
    <mergeCell ref="D13:D16"/>
    <mergeCell ref="E13:E16"/>
    <mergeCell ref="N13:N16"/>
    <mergeCell ref="P13:P16"/>
    <mergeCell ref="D5:D8"/>
    <mergeCell ref="E5:E8"/>
    <mergeCell ref="N5:N8"/>
    <mergeCell ref="P9:P12"/>
    <mergeCell ref="A5:A8"/>
    <mergeCell ref="B17:B20"/>
  </mergeCells>
  <hyperlinks>
    <hyperlink ref="H22" r:id="rId1" xr:uid="{C4ABF321-3031-4390-BDF2-30D0B4BA6802}"/>
  </hyperlinks>
  <printOptions horizontalCentered="1"/>
  <pageMargins left="0.19685039370078741" right="0.19685039370078741" top="1.8503937007874016" bottom="0.43307086614173229" header="0.51181102362204722" footer="0.51181102362204722"/>
  <pageSetup paperSize="9" scale="68" firstPageNumber="0" fitToHeight="0" orientation="landscape" r:id="rId2"/>
  <headerFooter alignWithMargins="0">
    <oddHeader>&amp;C&amp;"Verdana,Normal"&amp;8&amp;G</oddHeader>
  </headerFooter>
  <rowBreaks count="1" manualBreakCount="1">
    <brk id="23" max="16383" man="1"/>
  </rowBreak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20DB8-2D29-4BE6-96DA-6EC7C26AAB65}">
  <dimension ref="B2:O33"/>
  <sheetViews>
    <sheetView showGridLines="0" topLeftCell="B10" workbookViewId="0">
      <selection activeCell="M17" sqref="M17"/>
    </sheetView>
  </sheetViews>
  <sheetFormatPr defaultRowHeight="15" x14ac:dyDescent="0.25"/>
  <cols>
    <col min="2" max="2" width="9.140625" style="25"/>
    <col min="13" max="13" width="64.85546875" style="26" customWidth="1"/>
    <col min="14" max="14" width="53.85546875" customWidth="1"/>
    <col min="15" max="15" width="43.140625" customWidth="1"/>
  </cols>
  <sheetData>
    <row r="2" spans="2:15" ht="31.5" customHeight="1" x14ac:dyDescent="0.25">
      <c r="B2" s="119" t="s">
        <v>50</v>
      </c>
      <c r="C2" s="119"/>
      <c r="D2" s="119"/>
      <c r="E2" s="119"/>
      <c r="F2" s="119"/>
      <c r="G2" s="119"/>
      <c r="H2" s="119"/>
      <c r="I2" s="119"/>
      <c r="J2" s="119"/>
      <c r="K2" s="119"/>
      <c r="L2" s="119"/>
      <c r="M2" s="119"/>
      <c r="N2" s="119"/>
    </row>
    <row r="3" spans="2:15" ht="44.25" customHeight="1" x14ac:dyDescent="0.25">
      <c r="B3" s="120" t="s">
        <v>51</v>
      </c>
      <c r="C3" s="120"/>
      <c r="D3" s="120"/>
      <c r="E3" s="120"/>
      <c r="F3" s="120"/>
      <c r="G3" s="120"/>
      <c r="H3" s="120"/>
      <c r="I3" s="120"/>
      <c r="J3" s="120"/>
      <c r="K3" s="120"/>
      <c r="L3" s="120"/>
      <c r="M3" s="120"/>
      <c r="N3" s="120"/>
    </row>
    <row r="4" spans="2:15" ht="352.5" customHeight="1" x14ac:dyDescent="0.25">
      <c r="B4" s="120" t="s">
        <v>52</v>
      </c>
      <c r="C4" s="120"/>
      <c r="D4" s="120"/>
      <c r="E4" s="120"/>
      <c r="F4" s="120"/>
      <c r="G4" s="120"/>
      <c r="H4" s="120"/>
      <c r="I4" s="120"/>
      <c r="J4" s="120"/>
      <c r="K4" s="120"/>
      <c r="L4" s="120"/>
      <c r="M4" s="120"/>
      <c r="N4" s="120"/>
    </row>
    <row r="6" spans="2:15" ht="45" customHeight="1" x14ac:dyDescent="0.3">
      <c r="B6" s="121" t="s">
        <v>63</v>
      </c>
      <c r="C6" s="121"/>
      <c r="D6" s="121"/>
      <c r="E6" s="121"/>
      <c r="F6" s="121"/>
      <c r="G6" s="121"/>
      <c r="H6" s="121"/>
      <c r="I6" s="121"/>
      <c r="J6" s="121"/>
      <c r="K6" s="121"/>
      <c r="L6" s="121"/>
      <c r="M6" s="121"/>
      <c r="N6" s="121"/>
    </row>
    <row r="8" spans="2:15" ht="29.25" customHeight="1" x14ac:dyDescent="0.25">
      <c r="B8" s="119" t="s">
        <v>49</v>
      </c>
      <c r="C8" s="119"/>
      <c r="D8" s="119"/>
      <c r="E8" s="119"/>
      <c r="F8" s="119"/>
      <c r="G8" s="119"/>
      <c r="H8" s="119"/>
      <c r="I8" s="119"/>
      <c r="J8" s="119"/>
      <c r="K8" s="119"/>
      <c r="L8" s="119"/>
      <c r="M8" s="119"/>
      <c r="N8" s="119"/>
    </row>
    <row r="11" spans="2:15" ht="42.75" customHeight="1" x14ac:dyDescent="0.25">
      <c r="B11" s="120" t="s">
        <v>33</v>
      </c>
      <c r="C11" s="120"/>
      <c r="D11" s="120"/>
      <c r="E11" s="120"/>
      <c r="F11" s="120"/>
      <c r="G11" s="120"/>
      <c r="H11" s="120"/>
      <c r="I11" s="120"/>
      <c r="J11" s="120"/>
      <c r="K11" s="120"/>
      <c r="L11" s="120"/>
    </row>
    <row r="13" spans="2:15" ht="88.5" customHeight="1" x14ac:dyDescent="0.25">
      <c r="B13" s="123" t="s">
        <v>34</v>
      </c>
      <c r="C13" s="123"/>
      <c r="D13" s="123"/>
      <c r="E13" s="123"/>
      <c r="F13" s="123"/>
      <c r="G13" s="123"/>
      <c r="H13" s="123"/>
      <c r="I13" s="123"/>
      <c r="J13" s="123"/>
      <c r="K13" s="123"/>
      <c r="L13" s="123"/>
      <c r="M13" s="27" t="s">
        <v>41</v>
      </c>
      <c r="N13" s="31" t="s">
        <v>62</v>
      </c>
      <c r="O13" s="31" t="s">
        <v>61</v>
      </c>
    </row>
    <row r="15" spans="2:15" ht="48.75" customHeight="1" x14ac:dyDescent="0.25">
      <c r="B15" s="120" t="s">
        <v>35</v>
      </c>
      <c r="C15" s="120"/>
      <c r="D15" s="120"/>
      <c r="E15" s="120"/>
      <c r="F15" s="120"/>
      <c r="G15" s="120"/>
      <c r="H15" s="120"/>
      <c r="I15" s="120"/>
      <c r="J15" s="120"/>
      <c r="K15" s="120"/>
      <c r="L15" s="120"/>
      <c r="M15" s="27" t="s">
        <v>41</v>
      </c>
    </row>
    <row r="17" spans="2:15" ht="56.25" customHeight="1" x14ac:dyDescent="0.25">
      <c r="B17" s="120" t="s">
        <v>36</v>
      </c>
      <c r="C17" s="120"/>
      <c r="D17" s="120"/>
      <c r="E17" s="120"/>
      <c r="F17" s="120"/>
      <c r="G17" s="120"/>
      <c r="H17" s="120"/>
      <c r="I17" s="120"/>
      <c r="J17" s="120"/>
      <c r="K17" s="120"/>
      <c r="L17" s="120"/>
      <c r="M17" s="28"/>
    </row>
    <row r="19" spans="2:15" ht="129.75" customHeight="1" x14ac:dyDescent="0.25">
      <c r="B19" s="122" t="s">
        <v>37</v>
      </c>
      <c r="C19" s="122"/>
      <c r="D19" s="122"/>
      <c r="E19" s="122"/>
      <c r="F19" s="122"/>
      <c r="G19" s="122"/>
      <c r="H19" s="122"/>
      <c r="I19" s="122"/>
      <c r="J19" s="122"/>
      <c r="K19" s="122"/>
      <c r="L19" s="122"/>
      <c r="M19" s="29" t="s">
        <v>44</v>
      </c>
      <c r="N19" s="31" t="s">
        <v>45</v>
      </c>
    </row>
    <row r="21" spans="2:15" ht="66" customHeight="1" x14ac:dyDescent="0.25">
      <c r="B21" s="120" t="s">
        <v>38</v>
      </c>
      <c r="C21" s="120"/>
      <c r="D21" s="120"/>
      <c r="E21" s="120"/>
      <c r="F21" s="120"/>
      <c r="G21" s="120"/>
      <c r="H21" s="120"/>
      <c r="I21" s="120"/>
      <c r="J21" s="120"/>
      <c r="K21" s="120"/>
      <c r="L21" s="120"/>
    </row>
    <row r="23" spans="2:15" ht="42.75" customHeight="1" x14ac:dyDescent="0.25">
      <c r="B23" s="125" t="s">
        <v>39</v>
      </c>
      <c r="C23" s="120"/>
      <c r="D23" s="120"/>
      <c r="E23" s="120"/>
      <c r="F23" s="120"/>
      <c r="G23" s="120"/>
      <c r="H23" s="120"/>
      <c r="I23" s="120"/>
      <c r="J23" s="120"/>
      <c r="K23" s="120"/>
      <c r="L23" s="120"/>
    </row>
    <row r="25" spans="2:15" ht="151.5" customHeight="1" x14ac:dyDescent="0.25">
      <c r="B25" s="124" t="s">
        <v>46</v>
      </c>
      <c r="C25" s="122"/>
      <c r="D25" s="122"/>
      <c r="E25" s="122"/>
      <c r="F25" s="122"/>
      <c r="G25" s="122"/>
      <c r="H25" s="122"/>
      <c r="I25" s="122"/>
      <c r="J25" s="122"/>
      <c r="K25" s="122"/>
      <c r="L25" s="122"/>
      <c r="M25" s="29" t="s">
        <v>42</v>
      </c>
      <c r="N25" s="30" t="s">
        <v>43</v>
      </c>
    </row>
    <row r="26" spans="2:15" ht="84" customHeight="1" x14ac:dyDescent="0.25">
      <c r="B26" s="120" t="s">
        <v>47</v>
      </c>
      <c r="C26" s="120"/>
      <c r="D26" s="120"/>
      <c r="E26" s="120"/>
      <c r="F26" s="120"/>
      <c r="G26" s="120"/>
      <c r="H26" s="120"/>
      <c r="I26" s="120"/>
      <c r="J26" s="120"/>
      <c r="K26" s="120"/>
      <c r="L26" s="120"/>
      <c r="M26" s="29" t="s">
        <v>48</v>
      </c>
    </row>
    <row r="27" spans="2:15" ht="19.5" customHeight="1" x14ac:dyDescent="0.25">
      <c r="B27" s="32"/>
      <c r="C27" s="32"/>
      <c r="D27" s="32"/>
      <c r="E27" s="32"/>
      <c r="F27" s="32"/>
      <c r="G27" s="32"/>
      <c r="H27" s="32"/>
      <c r="I27" s="32"/>
      <c r="J27" s="32"/>
      <c r="K27" s="32"/>
      <c r="L27" s="32"/>
    </row>
    <row r="28" spans="2:15" ht="51" customHeight="1" x14ac:dyDescent="0.25">
      <c r="B28" s="120" t="s">
        <v>40</v>
      </c>
      <c r="C28" s="120"/>
      <c r="D28" s="120"/>
      <c r="E28" s="120"/>
      <c r="F28" s="120"/>
      <c r="G28" s="120"/>
      <c r="H28" s="120"/>
      <c r="I28" s="120"/>
      <c r="J28" s="120"/>
      <c r="K28" s="120"/>
      <c r="L28" s="120"/>
    </row>
    <row r="31" spans="2:15" ht="102" customHeight="1" x14ac:dyDescent="0.25">
      <c r="B31" s="126" t="s">
        <v>64</v>
      </c>
      <c r="C31" s="127"/>
      <c r="D31" s="127"/>
      <c r="E31" s="127"/>
      <c r="F31" s="127"/>
      <c r="G31" s="127"/>
      <c r="H31" s="127"/>
      <c r="I31" s="127"/>
      <c r="J31" s="127"/>
      <c r="K31" s="127"/>
      <c r="L31" s="127"/>
    </row>
    <row r="32" spans="2:15" ht="201.75" customHeight="1" x14ac:dyDescent="0.25">
      <c r="B32" s="120" t="s">
        <v>65</v>
      </c>
      <c r="C32" s="127"/>
      <c r="D32" s="127"/>
      <c r="E32" s="127"/>
      <c r="F32" s="127"/>
      <c r="G32" s="127"/>
      <c r="H32" s="127"/>
      <c r="I32" s="127"/>
      <c r="J32" s="127"/>
      <c r="K32" s="127"/>
      <c r="L32" s="127"/>
      <c r="M32" s="29" t="s">
        <v>60</v>
      </c>
      <c r="N32" s="30" t="s">
        <v>66</v>
      </c>
      <c r="O32" s="30" t="s">
        <v>67</v>
      </c>
    </row>
    <row r="33" spans="2:12" ht="37.5" customHeight="1" x14ac:dyDescent="0.25">
      <c r="B33" s="122"/>
      <c r="C33" s="122"/>
      <c r="D33" s="122"/>
      <c r="E33" s="122"/>
      <c r="F33" s="122"/>
      <c r="G33" s="122"/>
      <c r="H33" s="122"/>
      <c r="I33" s="122"/>
      <c r="J33" s="122"/>
      <c r="K33" s="122"/>
      <c r="L33" s="122"/>
    </row>
  </sheetData>
  <mergeCells count="18">
    <mergeCell ref="B33:L33"/>
    <mergeCell ref="B13:L13"/>
    <mergeCell ref="B11:L11"/>
    <mergeCell ref="B28:L28"/>
    <mergeCell ref="B26:L26"/>
    <mergeCell ref="B25:L25"/>
    <mergeCell ref="B19:L19"/>
    <mergeCell ref="B21:L21"/>
    <mergeCell ref="B23:L23"/>
    <mergeCell ref="B17:L17"/>
    <mergeCell ref="B15:L15"/>
    <mergeCell ref="B31:L31"/>
    <mergeCell ref="B32:L32"/>
    <mergeCell ref="B8:N8"/>
    <mergeCell ref="B2:N2"/>
    <mergeCell ref="B3:N3"/>
    <mergeCell ref="B4:N4"/>
    <mergeCell ref="B6:N6"/>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16246</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Mapa_comparativo</vt:lpstr>
      <vt:lpstr>INSTRUÇÕES DE UTILIZAÇÃO</vt:lpstr>
      <vt:lpstr>Mapa_comparativo!Area_de_impressao</vt:lpstr>
    </vt:vector>
  </TitlesOfParts>
  <Company>UNIFAP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cotações e justificativa de preços</dc:title>
  <dc:creator>Marcelo Souza</dc:creator>
  <cp:keywords>UNIFAP</cp:keywords>
  <dc:description>DEPAG 2021</dc:description>
  <cp:lastModifiedBy>Compras</cp:lastModifiedBy>
  <cp:revision>14</cp:revision>
  <cp:lastPrinted>2022-12-26T10:44:22Z</cp:lastPrinted>
  <dcterms:created xsi:type="dcterms:W3CDTF">2013-07-31T15:21:25Z</dcterms:created>
  <dcterms:modified xsi:type="dcterms:W3CDTF">2024-03-11T17:21:41Z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